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Tabelle1" sheetId="1" r:id="rId1"/>
  </sheets>
  <definedNames>
    <definedName name="_xlnm.Print_Area" localSheetId="0">'Tabelle1'!$C$3:$K$91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<sst xmlns="http://schemas.openxmlformats.org/spreadsheetml/2006/main" count="75" uniqueCount="68">
  <si>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Aktuelles monatliches Budget </t>
  </si>
  <si>
    <t xml:space="preserve">Gelb: Betrag eintragen oder Liste ergänzen. </t>
  </si>
  <si>
    <t>Einkommen</t>
  </si>
  <si>
    <t>Betrag</t>
  </si>
  <si>
    <t>Häufigkeit 
im Jahr</t>
  </si>
  <si>
    <t>Betrag 
pro Monat</t>
  </si>
  <si>
    <t>Betrag 
pro Jahr</t>
  </si>
  <si>
    <t>Unterhaltsbeiträge / Alimenten</t>
  </si>
  <si>
    <t>Nebenverdienste / andere Einnahmen</t>
  </si>
  <si>
    <t>Ausgaben</t>
  </si>
  <si>
    <t>Monatliche Auslagen</t>
  </si>
  <si>
    <t>Wohnen / Mietzins</t>
  </si>
  <si>
    <t>Krankenkasse (Versicherungsprämien)</t>
  </si>
  <si>
    <t>Unterhaltsbeiträge / Alimente</t>
  </si>
  <si>
    <t>Lebensmittel, Getränke</t>
  </si>
  <si>
    <t>Berufsbedingte auswärtige Verpflegung Mann / Frau</t>
  </si>
  <si>
    <t>Auswärtige Verpflegung Kinder / Jugendliche</t>
  </si>
  <si>
    <t>Nebenkosten Non-Food (Körperpflege, Putzmittel, Entsorgung)</t>
  </si>
  <si>
    <t>Kleider, Schuhe Mann</t>
  </si>
  <si>
    <t>Kleider, Schuhe Frau</t>
  </si>
  <si>
    <t>Kleider, Schuhe Kinder / Jugendliche</t>
  </si>
  <si>
    <t>Freizeit, Kultur, Rauchen, Coiffeur Mann</t>
  </si>
  <si>
    <t>Freizeit, Kultur, Rauchen, Coiffeur Frau</t>
  </si>
  <si>
    <t>Taschengeld Kinder / Jugendliche, Babysitter</t>
  </si>
  <si>
    <t>Telefon, Handy, Internet</t>
  </si>
  <si>
    <t>Tram, Bus, Bahn</t>
  </si>
  <si>
    <t xml:space="preserve">Auto: monatliche Kosten wie Benzin, Parkplatz etc. </t>
  </si>
  <si>
    <t>Haustier: Futter, Tierarzt</t>
  </si>
  <si>
    <t>Nicht alles ist planbar und vorhersehbar wie z.B. Zahnarzt oder Reparaturen. Bilden Sie deshalb Reserven für ihre finanzielle Sicherheit. 
Sparen Sie z.B. den 13. Monatslohn für Unvorhergesehenes auf.</t>
  </si>
  <si>
    <t>Elektrizität, Gas</t>
  </si>
  <si>
    <t>Heizkosten</t>
  </si>
  <si>
    <t>Hausrat-, Haftpflichtversicherung</t>
  </si>
  <si>
    <t>Krankenkasse Selbstbehalte, Franchise, Zahnarzt, Optiker, Therapie</t>
  </si>
  <si>
    <t>Laufende Steuern (Bund, Kanton, Gemeinde)</t>
  </si>
  <si>
    <t>Radio-, Fernseh-, Kabelgebühren</t>
  </si>
  <si>
    <t xml:space="preserve">Zeitungen, Zeitschriften, Vereins- und Verbandsbeiträge </t>
  </si>
  <si>
    <t>Verkehrsauslagen: 1/2-Tax Abo SBB, Velo- / Mofaunterhalt</t>
  </si>
  <si>
    <t>Auto: Versicherung, Steuern, Vignette, Unterhalt, Service</t>
  </si>
  <si>
    <t>Unvorhergesehenes / Anschaffungen</t>
  </si>
  <si>
    <t>Geschenke / Spenden</t>
  </si>
  <si>
    <t>Ferien / Schullager / Ausflüge</t>
  </si>
  <si>
    <t>Aus- und Weiterbildung</t>
  </si>
  <si>
    <t>Lebensversicherung, 3. Säule</t>
  </si>
  <si>
    <t>Bezahlen von Schulden</t>
  </si>
  <si>
    <t>Als Schulden sind zu zählen: Krankenkassen Prämienausstände, Steuerrückstände, Offene Rechnungen, Pfändungsrate Betreibungsamt, Kredit- und Leasingraten etc.</t>
  </si>
  <si>
    <t>Betrag
aus Budget</t>
  </si>
  <si>
    <t>Saldo
pro Monat</t>
  </si>
  <si>
    <t>Einnahmen</t>
  </si>
  <si>
    <t>13. Monatslohn:</t>
  </si>
  <si>
    <t>Laufende monatliche Auslagen</t>
  </si>
  <si>
    <t>Rückstellungen</t>
  </si>
  <si>
    <t>Saldo 
pro Jahr</t>
  </si>
  <si>
    <t>Total Einnahmen inkl. 13. Monatslohn</t>
  </si>
  <si>
    <t>Total Ausgaben</t>
  </si>
  <si>
    <r>
      <t>Total</t>
    </r>
    <r>
      <rPr>
        <sz val="13.5"/>
        <rFont val="Arial Narrow"/>
        <family val="2"/>
      </rPr>
      <t xml:space="preserve"> 'Einkommen'</t>
    </r>
  </si>
  <si>
    <t xml:space="preserve">Wo immer Rechnungen im Rhytmus von einem Monat beglichen werden können - nutzen Sie diese Zahlungsmöglichkeiten, z.B. bei den Krankenkassenprämien oder Steuern. Je weniger Rückstellungen zu machen sind, desto einfacher und übersichtlicher wird das Budget. </t>
  </si>
  <si>
    <r>
      <t xml:space="preserve">Total </t>
    </r>
    <r>
      <rPr>
        <sz val="13.5"/>
        <rFont val="Arial Narrow"/>
        <family val="2"/>
      </rPr>
      <t>'Monatliche Auslagen'</t>
    </r>
  </si>
  <si>
    <r>
      <t>Total</t>
    </r>
    <r>
      <rPr>
        <sz val="13.5"/>
        <rFont val="Arial Narrow"/>
        <family val="2"/>
      </rPr>
      <t xml:space="preserve"> 'Rückstellungen'</t>
    </r>
  </si>
  <si>
    <r>
      <t xml:space="preserve">Total </t>
    </r>
    <r>
      <rPr>
        <sz val="13.5"/>
        <rFont val="Arial Narrow"/>
        <family val="2"/>
      </rPr>
      <t>'Bezahlen von Schulden'</t>
    </r>
  </si>
  <si>
    <r>
      <t>Einnahmeüberschuss</t>
    </r>
    <r>
      <rPr>
        <sz val="13.5"/>
        <rFont val="Arial Narrow"/>
        <family val="2"/>
      </rPr>
      <t xml:space="preserve"> / </t>
    </r>
    <r>
      <rPr>
        <b/>
        <sz val="13.5"/>
        <color indexed="10"/>
        <rFont val="Arial Narrow"/>
        <family val="2"/>
      </rPr>
      <t>Ausgabenüberschuss</t>
    </r>
    <r>
      <rPr>
        <b/>
        <sz val="13.5"/>
        <rFont val="Arial Narrow"/>
        <family val="2"/>
      </rPr>
      <t xml:space="preserve"> </t>
    </r>
    <r>
      <rPr>
        <sz val="13.5"/>
        <rFont val="Arial Narrow"/>
        <family val="2"/>
      </rPr>
      <t>(monatlich)</t>
    </r>
  </si>
  <si>
    <r>
      <t xml:space="preserve">Einnahmenüberschuss / </t>
    </r>
    <r>
      <rPr>
        <sz val="13.5"/>
        <color indexed="10"/>
        <rFont val="Arial Narrow"/>
        <family val="2"/>
      </rPr>
      <t>Ausgabenüberschuss</t>
    </r>
    <r>
      <rPr>
        <sz val="13.5"/>
        <rFont val="Arial Narrow"/>
        <family val="2"/>
      </rPr>
      <t xml:space="preserve"> (jährlich)</t>
    </r>
  </si>
  <si>
    <r>
      <t>Saldo</t>
    </r>
    <r>
      <rPr>
        <sz val="14"/>
        <rFont val="Arial Narrow"/>
        <family val="2"/>
      </rPr>
      <t xml:space="preserve"> (jährlich)</t>
    </r>
  </si>
  <si>
    <r>
      <t>Saldo</t>
    </r>
    <r>
      <rPr>
        <sz val="16"/>
        <rFont val="Arial Narrow"/>
        <family val="2"/>
      </rPr>
      <t xml:space="preserve"> </t>
    </r>
    <r>
      <rPr>
        <sz val="12"/>
        <rFont val="Arial Narrow"/>
        <family val="2"/>
      </rPr>
      <t>(Einkommen - Ausgaben)</t>
    </r>
  </si>
  <si>
    <r>
      <t xml:space="preserve">Rückstellungen </t>
    </r>
    <r>
      <rPr>
        <sz val="12"/>
        <rFont val="Arial Narrow"/>
        <family val="2"/>
      </rPr>
      <t>(für Quartals- oder Jahresrechnungen)</t>
    </r>
  </si>
  <si>
    <t>Grün: Häufigkeit im Jahr eintragen, wenn der vorgegebene Wert nicht zutrifft.</t>
  </si>
  <si>
    <t>Subtotal 
Ausgaben</t>
  </si>
  <si>
    <t>Monatslohn Netto                 (13. Monatslohn siehe unten bei Saldo)</t>
  </si>
  <si>
    <t>Monatslohn  Partner Netto   (13. Monatslohn siehe unten bei Saldo)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</si>
</sst>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.&quot;\ #,##0.00"/>
    <numFmt numFmtId="173" formatCode="&quot;EUR&quot;\ #,##0.00"/>
    <numFmt numFmtId="174" formatCode="&quot;EUR&quot;\ #,##0.00;[Red]&quot;EUR&quot;\ \-#,##0.00"/>
  </numFmts>
  <fonts count="27">
    <font>
      <sz val="10"/>
      <name val="Arial"/>
      <family val="0"/>
    </font>
    <font>
      <sz val="8"/>
      <name val="Arial"/>
      <family val="0"/>
    </font>
    <font>
      <sz val="14"/>
      <color indexed="10"/>
      <name val="Arial"/>
      <family val="0"/>
    </font>
    <font>
      <sz val="7"/>
      <name val="Arial"/>
      <family val="2"/>
    </font>
    <font>
      <sz val="11"/>
      <name val="Arial"/>
      <family val="0"/>
    </font>
    <font>
      <b/>
      <u val="single"/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0"/>
      <name val="Arial"/>
      <family val="0"/>
    </font>
    <font>
      <b/>
      <sz val="11"/>
      <color indexed="10"/>
      <name val="Arial"/>
      <family val="0"/>
    </font>
    <font>
      <u val="single"/>
      <sz val="11"/>
      <name val="Arial"/>
      <family val="0"/>
    </font>
    <font>
      <sz val="11"/>
      <color indexed="10"/>
      <name val="Arial"/>
      <family val="0"/>
    </font>
    <font>
      <sz val="13.5"/>
      <name val="Arial Narrow"/>
      <family val="2"/>
    </font>
    <font>
      <b/>
      <sz val="13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.5"/>
      <color indexed="10"/>
      <name val="Arial Narrow"/>
      <family val="2"/>
    </font>
    <font>
      <sz val="13.5"/>
      <color indexed="10"/>
      <name val="Arial Narrow"/>
      <family val="2"/>
    </font>
    <font>
      <u val="single"/>
      <sz val="14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u val="single"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2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 applyProtection="1">
      <alignment vertical="center" wrapText="1"/>
      <protection/>
    </xf>
    <xf numFmtId="4" fontId="1" fillId="3" borderId="0" xfId="0" applyNumberFormat="1" applyFont="1" applyFill="1" applyBorder="1" applyAlignment="1" applyProtection="1">
      <alignment horizontal="right" vertical="center" wrapText="1"/>
      <protection/>
    </xf>
    <xf numFmtId="3" fontId="1" fillId="3" borderId="0" xfId="0" applyNumberFormat="1" applyFont="1" applyFill="1" applyBorder="1" applyAlignment="1" applyProtection="1">
      <alignment horizontal="center" vertical="center" wrapText="1"/>
      <protection/>
    </xf>
    <xf numFmtId="4" fontId="1" fillId="3" borderId="0" xfId="0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49" fontId="0" fillId="3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4" fontId="3" fillId="3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3" borderId="0" xfId="0" applyFill="1" applyBorder="1" applyAlignment="1" applyProtection="1">
      <alignment horizontal="right" vertical="center"/>
      <protection/>
    </xf>
    <xf numFmtId="3" fontId="3" fillId="3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/>
    </xf>
    <xf numFmtId="49" fontId="5" fillId="3" borderId="0" xfId="0" applyNumberFormat="1" applyFont="1" applyFill="1" applyBorder="1" applyAlignment="1" applyProtection="1">
      <alignment horizontal="left" vertical="center" wrapText="1"/>
      <protection/>
    </xf>
    <xf numFmtId="49" fontId="4" fillId="3" borderId="0" xfId="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49" fontId="4" fillId="3" borderId="1" xfId="0" applyNumberFormat="1" applyFont="1" applyFill="1" applyBorder="1" applyAlignment="1" applyProtection="1">
      <alignment vertical="center" wrapText="1"/>
      <protection/>
    </xf>
    <xf numFmtId="49" fontId="4" fillId="3" borderId="2" xfId="0" applyNumberFormat="1" applyFont="1" applyFill="1" applyBorder="1" applyAlignment="1" applyProtection="1">
      <alignment vertical="center" wrapText="1"/>
      <protection/>
    </xf>
    <xf numFmtId="49" fontId="7" fillId="3" borderId="0" xfId="0" applyNumberFormat="1" applyFont="1" applyFill="1" applyBorder="1" applyAlignment="1" applyProtection="1">
      <alignment vertical="center" wrapText="1"/>
      <protection/>
    </xf>
    <xf numFmtId="49" fontId="4" fillId="3" borderId="3" xfId="0" applyNumberFormat="1" applyFont="1" applyFill="1" applyBorder="1" applyAlignment="1" applyProtection="1">
      <alignment vertical="center" wrapText="1"/>
      <protection/>
    </xf>
    <xf numFmtId="49" fontId="4" fillId="3" borderId="4" xfId="0" applyNumberFormat="1" applyFont="1" applyFill="1" applyBorder="1" applyAlignment="1" applyProtection="1">
      <alignment vertical="center" wrapText="1"/>
      <protection/>
    </xf>
    <xf numFmtId="49" fontId="4" fillId="3" borderId="5" xfId="0" applyNumberFormat="1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6" xfId="0" applyFont="1" applyFill="1" applyBorder="1" applyAlignment="1" applyProtection="1">
      <alignment vertical="center"/>
      <protection/>
    </xf>
    <xf numFmtId="0" fontId="7" fillId="3" borderId="7" xfId="0" applyFont="1" applyFill="1" applyBorder="1" applyAlignment="1" applyProtection="1">
      <alignment vertical="center"/>
      <protection/>
    </xf>
    <xf numFmtId="4" fontId="0" fillId="3" borderId="7" xfId="0" applyNumberFormat="1" applyFont="1" applyFill="1" applyBorder="1" applyAlignment="1" applyProtection="1">
      <alignment horizontal="right" vertical="center" wrapText="1"/>
      <protection/>
    </xf>
    <xf numFmtId="3" fontId="0" fillId="3" borderId="8" xfId="0" applyNumberFormat="1" applyFont="1" applyFill="1" applyBorder="1" applyAlignment="1" applyProtection="1">
      <alignment horizontal="center" vertical="center" wrapText="1"/>
      <protection/>
    </xf>
    <xf numFmtId="49" fontId="7" fillId="3" borderId="9" xfId="15" applyNumberFormat="1" applyFont="1" applyFill="1" applyBorder="1" applyAlignment="1" applyProtection="1">
      <alignment vertical="center" wrapText="1"/>
      <protection/>
    </xf>
    <xf numFmtId="4" fontId="4" fillId="3" borderId="0" xfId="0" applyNumberFormat="1" applyFont="1" applyFill="1" applyBorder="1" applyAlignment="1" applyProtection="1">
      <alignment horizontal="right" vertical="center" wrapText="1"/>
      <protection/>
    </xf>
    <xf numFmtId="3" fontId="4" fillId="3" borderId="0" xfId="0" applyNumberFormat="1" applyFont="1" applyFill="1" applyBorder="1" applyAlignment="1" applyProtection="1">
      <alignment horizontal="center" vertical="center" wrapText="1"/>
      <protection/>
    </xf>
    <xf numFmtId="172" fontId="7" fillId="3" borderId="0" xfId="0" applyNumberFormat="1" applyFont="1" applyFill="1" applyBorder="1" applyAlignment="1" applyProtection="1">
      <alignment horizontal="right" vertical="center" wrapText="1"/>
      <protection/>
    </xf>
    <xf numFmtId="172" fontId="4" fillId="3" borderId="0" xfId="0" applyNumberFormat="1" applyFont="1" applyFill="1" applyBorder="1" applyAlignment="1" applyProtection="1">
      <alignment horizontal="right" vertical="center" wrapText="1"/>
      <protection/>
    </xf>
    <xf numFmtId="49" fontId="7" fillId="3" borderId="0" xfId="15" applyNumberFormat="1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vertical="top"/>
      <protection/>
    </xf>
    <xf numFmtId="0" fontId="7" fillId="3" borderId="0" xfId="0" applyFont="1" applyFill="1" applyBorder="1" applyAlignment="1" applyProtection="1">
      <alignment vertical="top"/>
      <protection/>
    </xf>
    <xf numFmtId="49" fontId="5" fillId="3" borderId="0" xfId="0" applyNumberFormat="1" applyFont="1" applyFill="1" applyBorder="1" applyAlignment="1" applyProtection="1">
      <alignment horizontal="left" vertical="top" wrapText="1"/>
      <protection/>
    </xf>
    <xf numFmtId="4" fontId="7" fillId="3" borderId="0" xfId="0" applyNumberFormat="1" applyFont="1" applyFill="1" applyBorder="1" applyAlignment="1" applyProtection="1">
      <alignment horizontal="right" vertical="top" wrapText="1"/>
      <protection/>
    </xf>
    <xf numFmtId="3" fontId="4" fillId="3" borderId="0" xfId="0" applyNumberFormat="1" applyFont="1" applyFill="1" applyBorder="1" applyAlignment="1" applyProtection="1">
      <alignment horizontal="center" vertical="top" wrapText="1"/>
      <protection/>
    </xf>
    <xf numFmtId="3" fontId="4" fillId="3" borderId="0" xfId="0" applyNumberFormat="1" applyFont="1" applyFill="1" applyBorder="1" applyAlignment="1" applyProtection="1">
      <alignment horizontal="right" vertical="top" wrapText="1"/>
      <protection/>
    </xf>
    <xf numFmtId="4" fontId="4" fillId="3" borderId="0" xfId="0" applyNumberFormat="1" applyFont="1" applyFill="1" applyBorder="1" applyAlignment="1" applyProtection="1">
      <alignment horizontal="right" vertical="top" wrapText="1"/>
      <protection/>
    </xf>
    <xf numFmtId="49" fontId="7" fillId="3" borderId="0" xfId="15" applyNumberFormat="1" applyFont="1" applyFill="1" applyBorder="1" applyAlignment="1" applyProtection="1">
      <alignment vertical="top" wrapText="1"/>
      <protection/>
    </xf>
    <xf numFmtId="4" fontId="7" fillId="3" borderId="0" xfId="0" applyNumberFormat="1" applyFont="1" applyFill="1" applyBorder="1" applyAlignment="1" applyProtection="1">
      <alignment horizontal="right" vertical="center" wrapText="1"/>
      <protection/>
    </xf>
    <xf numFmtId="3" fontId="4" fillId="3" borderId="0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horizontal="left" vertical="center" wrapText="1"/>
      <protection/>
    </xf>
    <xf numFmtId="49" fontId="6" fillId="3" borderId="0" xfId="15" applyNumberFormat="1" applyFont="1" applyFill="1" applyBorder="1" applyAlignment="1" applyProtection="1">
      <alignment vertical="center" wrapText="1"/>
      <protection/>
    </xf>
    <xf numFmtId="49" fontId="4" fillId="3" borderId="10" xfId="0" applyNumberFormat="1" applyFont="1" applyFill="1" applyBorder="1" applyAlignment="1" applyProtection="1">
      <alignment vertical="center" wrapText="1"/>
      <protection/>
    </xf>
    <xf numFmtId="49" fontId="4" fillId="3" borderId="11" xfId="0" applyNumberFormat="1" applyFont="1" applyFill="1" applyBorder="1" applyAlignment="1" applyProtection="1">
      <alignment vertical="center" wrapText="1"/>
      <protection/>
    </xf>
    <xf numFmtId="49" fontId="7" fillId="3" borderId="7" xfId="0" applyNumberFormat="1" applyFont="1" applyFill="1" applyBorder="1" applyAlignment="1" applyProtection="1">
      <alignment vertical="center" wrapText="1"/>
      <protection/>
    </xf>
    <xf numFmtId="49" fontId="7" fillId="3" borderId="12" xfId="0" applyNumberFormat="1" applyFont="1" applyFill="1" applyBorder="1" applyAlignment="1" applyProtection="1">
      <alignment vertical="center" wrapText="1"/>
      <protection/>
    </xf>
    <xf numFmtId="49" fontId="7" fillId="3" borderId="9" xfId="0" applyNumberFormat="1" applyFont="1" applyFill="1" applyBorder="1" applyAlignment="1" applyProtection="1">
      <alignment vertical="center" wrapText="1"/>
      <protection/>
    </xf>
    <xf numFmtId="3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vertical="center" wrapText="1"/>
      <protection/>
    </xf>
    <xf numFmtId="49" fontId="6" fillId="3" borderId="0" xfId="0" applyNumberFormat="1" applyFont="1" applyFill="1" applyBorder="1" applyAlignment="1" applyProtection="1">
      <alignment vertical="center" wrapText="1"/>
      <protection/>
    </xf>
    <xf numFmtId="49" fontId="0" fillId="3" borderId="0" xfId="0" applyNumberFormat="1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/>
    </xf>
    <xf numFmtId="49" fontId="7" fillId="3" borderId="7" xfId="0" applyNumberFormat="1" applyFont="1" applyFill="1" applyBorder="1" applyAlignment="1" applyProtection="1">
      <alignment horizontal="left" vertical="center" wrapText="1"/>
      <protection/>
    </xf>
    <xf numFmtId="0" fontId="0" fillId="3" borderId="6" xfId="0" applyFont="1" applyFill="1" applyBorder="1" applyAlignment="1" applyProtection="1">
      <alignment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3" fontId="0" fillId="3" borderId="8" xfId="0" applyNumberFormat="1" applyFont="1" applyFill="1" applyBorder="1" applyAlignment="1" applyProtection="1">
      <alignment horizontal="center" vertical="center" wrapText="1"/>
      <protection/>
    </xf>
    <xf numFmtId="49" fontId="5" fillId="3" borderId="6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3" fontId="0" fillId="3" borderId="0" xfId="0" applyNumberFormat="1" applyFont="1" applyFill="1" applyBorder="1" applyAlignment="1" applyProtection="1">
      <alignment horizontal="center" vertical="center" wrapText="1"/>
      <protection/>
    </xf>
    <xf numFmtId="4" fontId="6" fillId="3" borderId="0" xfId="0" applyNumberFormat="1" applyFont="1" applyFill="1" applyBorder="1" applyAlignment="1" applyProtection="1">
      <alignment horizontal="right" vertical="center" wrapText="1"/>
      <protection/>
    </xf>
    <xf numFmtId="4" fontId="0" fillId="3" borderId="0" xfId="0" applyNumberFormat="1" applyFont="1" applyFill="1" applyBorder="1" applyAlignment="1" applyProtection="1">
      <alignment horizontal="right" vertical="center" wrapText="1"/>
      <protection/>
    </xf>
    <xf numFmtId="49" fontId="10" fillId="3" borderId="0" xfId="0" applyNumberFormat="1" applyFont="1" applyFill="1" applyBorder="1" applyAlignment="1" applyProtection="1">
      <alignment vertical="center" wrapText="1"/>
      <protection/>
    </xf>
    <xf numFmtId="4" fontId="0" fillId="3" borderId="0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9" fontId="11" fillId="3" borderId="0" xfId="0" applyNumberFormat="1" applyFont="1" applyFill="1" applyBorder="1" applyAlignment="1" applyProtection="1">
      <alignment vertical="center" wrapText="1"/>
      <protection/>
    </xf>
    <xf numFmtId="49" fontId="9" fillId="3" borderId="0" xfId="0" applyNumberFormat="1" applyFont="1" applyFill="1" applyBorder="1" applyAlignment="1" applyProtection="1">
      <alignment vertical="center" wrapText="1"/>
      <protection/>
    </xf>
    <xf numFmtId="172" fontId="9" fillId="3" borderId="0" xfId="0" applyNumberFormat="1" applyFont="1" applyFill="1" applyBorder="1" applyAlignment="1" applyProtection="1">
      <alignment horizontal="center" vertical="center" wrapText="1"/>
      <protection/>
    </xf>
    <xf numFmtId="172" fontId="11" fillId="3" borderId="6" xfId="0" applyNumberFormat="1" applyFont="1" applyFill="1" applyBorder="1" applyAlignment="1" applyProtection="1">
      <alignment horizontal="center" vertical="center" wrapText="1"/>
      <protection/>
    </xf>
    <xf numFmtId="49" fontId="1" fillId="2" borderId="0" xfId="0" applyNumberFormat="1" applyFont="1" applyFill="1" applyAlignment="1" applyProtection="1">
      <alignment vertical="center" wrapText="1"/>
      <protection/>
    </xf>
    <xf numFmtId="49" fontId="1" fillId="2" borderId="0" xfId="0" applyNumberFormat="1" applyFont="1" applyFill="1" applyBorder="1" applyAlignment="1" applyProtection="1">
      <alignment vertical="center" wrapText="1"/>
      <protection/>
    </xf>
    <xf numFmtId="4" fontId="1" fillId="2" borderId="0" xfId="0" applyNumberFormat="1" applyFont="1" applyFill="1" applyAlignment="1" applyProtection="1">
      <alignment horizontal="right" vertical="center" wrapText="1"/>
      <protection/>
    </xf>
    <xf numFmtId="3" fontId="1" fillId="2" borderId="0" xfId="0" applyNumberFormat="1" applyFont="1" applyFill="1" applyAlignment="1" applyProtection="1">
      <alignment horizontal="center" vertical="center" wrapText="1"/>
      <protection/>
    </xf>
    <xf numFmtId="4" fontId="1" fillId="2" borderId="0" xfId="0" applyNumberFormat="1" applyFont="1" applyFill="1" applyAlignment="1" applyProtection="1">
      <alignment horizontal="right" vertical="center" wrapText="1"/>
      <protection/>
    </xf>
    <xf numFmtId="49" fontId="12" fillId="3" borderId="15" xfId="0" applyNumberFormat="1" applyFont="1" applyFill="1" applyBorder="1" applyAlignment="1" applyProtection="1">
      <alignment horizontal="left" vertical="center" wrapText="1"/>
      <protection/>
    </xf>
    <xf numFmtId="49" fontId="12" fillId="3" borderId="14" xfId="0" applyNumberFormat="1" applyFont="1" applyFill="1" applyBorder="1" applyAlignment="1" applyProtection="1">
      <alignment horizontal="left" vertical="center" wrapText="1"/>
      <protection/>
    </xf>
    <xf numFmtId="0" fontId="13" fillId="3" borderId="6" xfId="0" applyFont="1" applyFill="1" applyBorder="1" applyAlignment="1" applyProtection="1">
      <alignment vertical="center"/>
      <protection/>
    </xf>
    <xf numFmtId="0" fontId="13" fillId="3" borderId="7" xfId="0" applyFont="1" applyFill="1" applyBorder="1" applyAlignment="1" applyProtection="1">
      <alignment vertical="center"/>
      <protection/>
    </xf>
    <xf numFmtId="3" fontId="16" fillId="3" borderId="16" xfId="0" applyNumberFormat="1" applyFont="1" applyFill="1" applyBorder="1" applyAlignment="1" applyProtection="1">
      <alignment horizontal="center" vertical="center" wrapText="1"/>
      <protection/>
    </xf>
    <xf numFmtId="49" fontId="13" fillId="3" borderId="7" xfId="0" applyNumberFormat="1" applyFont="1" applyFill="1" applyBorder="1" applyAlignment="1" applyProtection="1">
      <alignment vertical="center" wrapText="1"/>
      <protection/>
    </xf>
    <xf numFmtId="49" fontId="13" fillId="3" borderId="12" xfId="0" applyNumberFormat="1" applyFont="1" applyFill="1" applyBorder="1" applyAlignment="1" applyProtection="1">
      <alignment vertical="center" wrapText="1"/>
      <protection/>
    </xf>
    <xf numFmtId="3" fontId="15" fillId="3" borderId="0" xfId="0" applyNumberFormat="1" applyFont="1" applyFill="1" applyBorder="1" applyAlignment="1" applyProtection="1">
      <alignment horizontal="center" vertical="center" wrapText="1"/>
      <protection/>
    </xf>
    <xf numFmtId="4" fontId="17" fillId="3" borderId="12" xfId="0" applyNumberFormat="1" applyFont="1" applyFill="1" applyBorder="1" applyAlignment="1" applyProtection="1">
      <alignment horizontal="right" vertical="center" wrapText="1"/>
      <protection/>
    </xf>
    <xf numFmtId="3" fontId="17" fillId="3" borderId="0" xfId="0" applyNumberFormat="1" applyFont="1" applyFill="1" applyBorder="1" applyAlignment="1" applyProtection="1">
      <alignment horizontal="center" vertical="center" wrapText="1"/>
      <protection/>
    </xf>
    <xf numFmtId="49" fontId="12" fillId="3" borderId="2" xfId="0" applyNumberFormat="1" applyFont="1" applyFill="1" applyBorder="1" applyAlignment="1" applyProtection="1">
      <alignment vertical="center" wrapText="1"/>
      <protection/>
    </xf>
    <xf numFmtId="49" fontId="12" fillId="3" borderId="10" xfId="0" applyNumberFormat="1" applyFont="1" applyFill="1" applyBorder="1" applyAlignment="1" applyProtection="1">
      <alignment vertical="center" wrapText="1"/>
      <protection/>
    </xf>
    <xf numFmtId="49" fontId="12" fillId="3" borderId="3" xfId="0" applyNumberFormat="1" applyFont="1" applyFill="1" applyBorder="1" applyAlignment="1" applyProtection="1">
      <alignment vertical="center" wrapText="1"/>
      <protection/>
    </xf>
    <xf numFmtId="49" fontId="12" fillId="3" borderId="11" xfId="0" applyNumberFormat="1" applyFont="1" applyFill="1" applyBorder="1" applyAlignment="1" applyProtection="1">
      <alignment vertical="center" wrapText="1"/>
      <protection/>
    </xf>
    <xf numFmtId="3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7" xfId="0" applyNumberFormat="1" applyFont="1" applyFill="1" applyBorder="1" applyAlignment="1" applyProtection="1">
      <alignment horizontal="right" vertical="center" wrapText="1"/>
      <protection/>
    </xf>
    <xf numFmtId="3" fontId="17" fillId="3" borderId="7" xfId="0" applyNumberFormat="1" applyFont="1" applyFill="1" applyBorder="1" applyAlignment="1" applyProtection="1">
      <alignment horizontal="center" vertical="center" wrapText="1"/>
      <protection/>
    </xf>
    <xf numFmtId="49" fontId="12" fillId="3" borderId="0" xfId="0" applyNumberFormat="1" applyFont="1" applyFill="1" applyBorder="1" applyAlignment="1" applyProtection="1">
      <alignment vertical="center" wrapText="1"/>
      <protection/>
    </xf>
    <xf numFmtId="49" fontId="12" fillId="3" borderId="15" xfId="0" applyNumberFormat="1" applyFont="1" applyFill="1" applyBorder="1" applyAlignment="1" applyProtection="1">
      <alignment vertical="center" wrapText="1"/>
      <protection/>
    </xf>
    <xf numFmtId="0" fontId="13" fillId="3" borderId="15" xfId="0" applyFont="1" applyFill="1" applyBorder="1" applyAlignment="1" applyProtection="1">
      <alignment vertical="center"/>
      <protection/>
    </xf>
    <xf numFmtId="49" fontId="12" fillId="3" borderId="12" xfId="0" applyNumberFormat="1" applyFont="1" applyFill="1" applyBorder="1" applyAlignment="1" applyProtection="1">
      <alignment vertical="center" wrapText="1"/>
      <protection/>
    </xf>
    <xf numFmtId="0" fontId="12" fillId="3" borderId="12" xfId="0" applyFont="1" applyFill="1" applyBorder="1" applyAlignment="1" applyProtection="1">
      <alignment vertical="center"/>
      <protection/>
    </xf>
    <xf numFmtId="49" fontId="20" fillId="3" borderId="0" xfId="0" applyNumberFormat="1" applyFont="1" applyFill="1" applyBorder="1" applyAlignment="1" applyProtection="1">
      <alignment vertical="center" wrapText="1"/>
      <protection/>
    </xf>
    <xf numFmtId="49" fontId="25" fillId="3" borderId="0" xfId="0" applyNumberFormat="1" applyFont="1" applyFill="1" applyBorder="1" applyAlignment="1" applyProtection="1">
      <alignment vertical="center" wrapText="1"/>
      <protection/>
    </xf>
    <xf numFmtId="0" fontId="25" fillId="3" borderId="0" xfId="0" applyFont="1" applyFill="1" applyBorder="1" applyAlignment="1" applyProtection="1">
      <alignment vertical="top"/>
      <protection/>
    </xf>
    <xf numFmtId="49" fontId="15" fillId="5" borderId="17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4" fontId="15" fillId="3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 vertical="center"/>
      <protection/>
    </xf>
    <xf numFmtId="4" fontId="14" fillId="3" borderId="12" xfId="0" applyNumberFormat="1" applyFont="1" applyFill="1" applyBorder="1" applyAlignment="1" applyProtection="1">
      <alignment horizontal="center" vertical="center" wrapText="1"/>
      <protection/>
    </xf>
    <xf numFmtId="3" fontId="17" fillId="3" borderId="8" xfId="0" applyNumberFormat="1" applyFont="1" applyFill="1" applyBorder="1" applyAlignment="1" applyProtection="1">
      <alignment horizontal="center" vertical="center" wrapText="1"/>
      <protection/>
    </xf>
    <xf numFmtId="173" fontId="16" fillId="2" borderId="16" xfId="0" applyNumberFormat="1" applyFont="1" applyFill="1" applyBorder="1" applyAlignment="1" applyProtection="1">
      <alignment horizontal="right" vertical="center" wrapText="1"/>
      <protection/>
    </xf>
    <xf numFmtId="173" fontId="17" fillId="3" borderId="16" xfId="0" applyNumberFormat="1" applyFont="1" applyFill="1" applyBorder="1" applyAlignment="1" applyProtection="1">
      <alignment horizontal="right" vertical="center" wrapText="1"/>
      <protection/>
    </xf>
    <xf numFmtId="173" fontId="16" fillId="5" borderId="8" xfId="0" applyNumberFormat="1" applyFont="1" applyFill="1" applyBorder="1" applyAlignment="1" applyProtection="1">
      <alignment horizontal="right" vertical="center" wrapText="1"/>
      <protection locked="0"/>
    </xf>
    <xf numFmtId="173" fontId="16" fillId="5" borderId="16" xfId="0" applyNumberFormat="1" applyFont="1" applyFill="1" applyBorder="1" applyAlignment="1" applyProtection="1">
      <alignment horizontal="right" vertical="center" wrapText="1"/>
      <protection locked="0"/>
    </xf>
    <xf numFmtId="173" fontId="17" fillId="3" borderId="18" xfId="0" applyNumberFormat="1" applyFont="1" applyFill="1" applyBorder="1" applyAlignment="1" applyProtection="1">
      <alignment horizontal="right" vertical="center" wrapText="1"/>
      <protection/>
    </xf>
    <xf numFmtId="173" fontId="17" fillId="3" borderId="19" xfId="0" applyNumberFormat="1" applyFont="1" applyFill="1" applyBorder="1" applyAlignment="1" applyProtection="1">
      <alignment horizontal="right" vertical="center" wrapText="1"/>
      <protection/>
    </xf>
    <xf numFmtId="173" fontId="17" fillId="3" borderId="20" xfId="0" applyNumberFormat="1" applyFont="1" applyFill="1" applyBorder="1" applyAlignment="1" applyProtection="1">
      <alignment horizontal="right" vertical="center" wrapText="1"/>
      <protection/>
    </xf>
    <xf numFmtId="173" fontId="17" fillId="3" borderId="21" xfId="0" applyNumberFormat="1" applyFont="1" applyFill="1" applyBorder="1" applyAlignment="1" applyProtection="1">
      <alignment horizontal="right" vertical="center" wrapText="1"/>
      <protection/>
    </xf>
    <xf numFmtId="173" fontId="17" fillId="3" borderId="22" xfId="0" applyNumberFormat="1" applyFont="1" applyFill="1" applyBorder="1" applyAlignment="1" applyProtection="1">
      <alignment horizontal="right" vertical="center" wrapText="1"/>
      <protection/>
    </xf>
    <xf numFmtId="173" fontId="17" fillId="3" borderId="23" xfId="0" applyNumberFormat="1" applyFont="1" applyFill="1" applyBorder="1" applyAlignment="1" applyProtection="1">
      <alignment horizontal="right" vertical="center" wrapText="1"/>
      <protection/>
    </xf>
    <xf numFmtId="173" fontId="17" fillId="3" borderId="24" xfId="0" applyNumberFormat="1" applyFont="1" applyFill="1" applyBorder="1" applyAlignment="1" applyProtection="1">
      <alignment horizontal="right" vertical="center" wrapText="1"/>
      <protection/>
    </xf>
    <xf numFmtId="173" fontId="17" fillId="3" borderId="25" xfId="0" applyNumberFormat="1" applyFont="1" applyFill="1" applyBorder="1" applyAlignment="1" applyProtection="1">
      <alignment horizontal="right" vertical="center" wrapText="1"/>
      <protection/>
    </xf>
    <xf numFmtId="173" fontId="17" fillId="3" borderId="26" xfId="0" applyNumberFormat="1" applyFont="1" applyFill="1" applyBorder="1" applyAlignment="1" applyProtection="1">
      <alignment horizontal="right" vertical="center" wrapText="1"/>
      <protection/>
    </xf>
    <xf numFmtId="174" fontId="16" fillId="2" borderId="16" xfId="0" applyNumberFormat="1" applyFont="1" applyFill="1" applyBorder="1" applyAlignment="1" applyProtection="1">
      <alignment horizontal="right" vertical="center" wrapText="1"/>
      <protection/>
    </xf>
    <xf numFmtId="173" fontId="0" fillId="3" borderId="27" xfId="0" applyNumberFormat="1" applyFont="1" applyFill="1" applyBorder="1" applyAlignment="1" applyProtection="1">
      <alignment horizontal="right" vertical="center" wrapText="1"/>
      <protection/>
    </xf>
    <xf numFmtId="173" fontId="17" fillId="3" borderId="28" xfId="0" applyNumberFormat="1" applyFont="1" applyFill="1" applyBorder="1" applyAlignment="1" applyProtection="1">
      <alignment horizontal="right" vertical="center" wrapText="1"/>
      <protection/>
    </xf>
    <xf numFmtId="173" fontId="17" fillId="3" borderId="3" xfId="0" applyNumberFormat="1" applyFont="1" applyFill="1" applyBorder="1" applyAlignment="1" applyProtection="1">
      <alignment horizontal="right" vertical="center" wrapText="1"/>
      <protection/>
    </xf>
    <xf numFmtId="173" fontId="17" fillId="3" borderId="29" xfId="0" applyNumberFormat="1" applyFont="1" applyFill="1" applyBorder="1" applyAlignment="1" applyProtection="1">
      <alignment horizontal="right" vertical="center" wrapText="1"/>
      <protection/>
    </xf>
    <xf numFmtId="174" fontId="17" fillId="3" borderId="16" xfId="0" applyNumberFormat="1" applyFont="1" applyFill="1" applyBorder="1" applyAlignment="1" applyProtection="1">
      <alignment horizontal="right" vertical="center" wrapText="1"/>
      <protection/>
    </xf>
    <xf numFmtId="174" fontId="17" fillId="3" borderId="30" xfId="0" applyNumberFormat="1" applyFont="1" applyFill="1" applyBorder="1" applyAlignment="1" applyProtection="1">
      <alignment horizontal="right" vertical="center" wrapText="1"/>
      <protection/>
    </xf>
    <xf numFmtId="173" fontId="17" fillId="3" borderId="31" xfId="0" applyNumberFormat="1" applyFont="1" applyFill="1" applyBorder="1" applyAlignment="1" applyProtection="1">
      <alignment horizontal="right" vertical="center" wrapText="1"/>
      <protection/>
    </xf>
    <xf numFmtId="173" fontId="17" fillId="3" borderId="32" xfId="0" applyNumberFormat="1" applyFont="1" applyFill="1" applyBorder="1" applyAlignment="1" applyProtection="1">
      <alignment horizontal="right" vertical="center" wrapText="1"/>
      <protection/>
    </xf>
    <xf numFmtId="174" fontId="17" fillId="3" borderId="33" xfId="0" applyNumberFormat="1" applyFont="1" applyFill="1" applyBorder="1" applyAlignment="1" applyProtection="1">
      <alignment horizontal="right" vertical="center" wrapText="1"/>
      <protection/>
    </xf>
    <xf numFmtId="49" fontId="12" fillId="3" borderId="4" xfId="0" applyNumberFormat="1" applyFont="1" applyFill="1" applyBorder="1" applyAlignment="1" applyProtection="1">
      <alignment horizontal="right" vertical="center" wrapText="1"/>
      <protection/>
    </xf>
    <xf numFmtId="49" fontId="15" fillId="4" borderId="17" xfId="0" applyNumberFormat="1" applyFont="1" applyFill="1" applyBorder="1" applyAlignment="1" applyProtection="1">
      <alignment horizontal="left" vertical="center" wrapText="1"/>
      <protection/>
    </xf>
    <xf numFmtId="49" fontId="15" fillId="4" borderId="7" xfId="0" applyNumberFormat="1" applyFont="1" applyFill="1" applyBorder="1" applyAlignment="1" applyProtection="1">
      <alignment horizontal="left" vertical="center" wrapText="1"/>
      <protection/>
    </xf>
    <xf numFmtId="49" fontId="15" fillId="4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left" vertical="top"/>
      <protection/>
    </xf>
    <xf numFmtId="49" fontId="12" fillId="3" borderId="15" xfId="0" applyNumberFormat="1" applyFont="1" applyFill="1" applyBorder="1" applyAlignment="1" applyProtection="1">
      <alignment horizontal="left" vertical="center" wrapText="1"/>
      <protection/>
    </xf>
    <xf numFmtId="49" fontId="12" fillId="3" borderId="34" xfId="0" applyNumberFormat="1" applyFont="1" applyFill="1" applyBorder="1" applyAlignment="1" applyProtection="1">
      <alignment horizontal="left" vertical="center" wrapText="1"/>
      <protection/>
    </xf>
    <xf numFmtId="49" fontId="12" fillId="3" borderId="14" xfId="0" applyNumberFormat="1" applyFont="1" applyFill="1" applyBorder="1" applyAlignment="1" applyProtection="1">
      <alignment horizontal="left" vertical="center" wrapText="1"/>
      <protection/>
    </xf>
    <xf numFmtId="49" fontId="23" fillId="3" borderId="0" xfId="0" applyNumberFormat="1" applyFont="1" applyFill="1" applyBorder="1" applyAlignment="1" applyProtection="1">
      <alignment horizontal="left" vertical="top" wrapText="1"/>
      <protection/>
    </xf>
    <xf numFmtId="0" fontId="17" fillId="0" borderId="35" xfId="0" applyFont="1" applyBorder="1" applyAlignment="1" applyProtection="1">
      <alignment horizontal="left" vertical="center" wrapText="1" indent="1"/>
      <protection/>
    </xf>
    <xf numFmtId="0" fontId="17" fillId="0" borderId="0" xfId="0" applyFont="1" applyBorder="1" applyAlignment="1" applyProtection="1">
      <alignment horizontal="left" vertical="center" wrapText="1" indent="1"/>
      <protection/>
    </xf>
    <xf numFmtId="49" fontId="12" fillId="3" borderId="0" xfId="0" applyNumberFormat="1" applyFont="1" applyFill="1" applyBorder="1" applyAlignment="1" applyProtection="1">
      <alignment horizontal="left" vertical="center" wrapText="1"/>
      <protection/>
    </xf>
    <xf numFmtId="49" fontId="12" fillId="3" borderId="36" xfId="0" applyNumberFormat="1" applyFont="1" applyFill="1" applyBorder="1" applyAlignment="1" applyProtection="1">
      <alignment horizontal="left" vertical="center" wrapText="1"/>
      <protection/>
    </xf>
    <xf numFmtId="49" fontId="25" fillId="3" borderId="0" xfId="0" applyNumberFormat="1" applyFont="1" applyFill="1" applyBorder="1" applyAlignment="1" applyProtection="1">
      <alignment horizontal="left" vertical="center" wrapText="1"/>
      <protection/>
    </xf>
    <xf numFmtId="0" fontId="17" fillId="3" borderId="35" xfId="0" applyFont="1" applyFill="1" applyBorder="1" applyAlignment="1" applyProtection="1">
      <alignment horizontal="left" vertical="center" wrapText="1" indent="1"/>
      <protection/>
    </xf>
    <xf numFmtId="0" fontId="17" fillId="3" borderId="0" xfId="0" applyFont="1" applyFill="1" applyBorder="1" applyAlignment="1" applyProtection="1">
      <alignment horizontal="left" vertical="center" wrapText="1" indent="1"/>
      <protection/>
    </xf>
    <xf numFmtId="49" fontId="12" fillId="3" borderId="3" xfId="0" applyNumberFormat="1" applyFont="1" applyFill="1" applyBorder="1" applyAlignment="1" applyProtection="1">
      <alignment horizontal="left" vertical="center" wrapText="1"/>
      <protection/>
    </xf>
    <xf numFmtId="49" fontId="12" fillId="5" borderId="34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3" borderId="0" xfId="0" applyNumberFormat="1" applyFont="1" applyFill="1" applyBorder="1" applyAlignment="1" applyProtection="1">
      <alignment horizontal="left" vertical="center" wrapText="1"/>
      <protection/>
    </xf>
    <xf numFmtId="49" fontId="22" fillId="3" borderId="0" xfId="0" applyNumberFormat="1" applyFont="1" applyFill="1" applyBorder="1" applyAlignment="1" applyProtection="1">
      <alignment horizontal="left" vertical="center" wrapText="1"/>
      <protection/>
    </xf>
    <xf numFmtId="49" fontId="12" fillId="3" borderId="12" xfId="0" applyNumberFormat="1" applyFont="1" applyFill="1" applyBorder="1" applyAlignment="1" applyProtection="1">
      <alignment horizontal="right" vertical="center" wrapText="1"/>
      <protection/>
    </xf>
    <xf numFmtId="49" fontId="12" fillId="3" borderId="13" xfId="0" applyNumberFormat="1" applyFont="1" applyFill="1" applyBorder="1" applyAlignment="1" applyProtection="1">
      <alignment horizontal="left" vertical="center" wrapText="1"/>
      <protection/>
    </xf>
    <xf numFmtId="49" fontId="12" fillId="3" borderId="7" xfId="0" applyNumberFormat="1" applyFont="1" applyFill="1" applyBorder="1" applyAlignment="1" applyProtection="1">
      <alignment horizontal="left" vertical="center" wrapText="1"/>
      <protection/>
    </xf>
    <xf numFmtId="49" fontId="13" fillId="3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 topLeftCell="A1">
      <selection activeCell="H64" sqref="H64"/>
    </sheetView>
  </sheetViews>
  <sheetFormatPr defaultColWidth="11.421875" defaultRowHeight="12.75"/>
  <cols>
    <col min="1" max="1" width="1.421875" style="1" customWidth="1"/>
    <col min="2" max="2" width="4.28125" style="1" customWidth="1"/>
    <col min="3" max="3" width="3.7109375" style="1" customWidth="1"/>
    <col min="4" max="4" width="31.8515625" style="1" customWidth="1"/>
    <col min="5" max="5" width="20.421875" style="1" customWidth="1"/>
    <col min="6" max="6" width="11.421875" style="1" customWidth="1"/>
    <col min="7" max="7" width="3.140625" style="1" customWidth="1"/>
    <col min="8" max="11" width="14.28125" style="1" customWidth="1"/>
    <col min="12" max="12" width="4.8515625" style="1" customWidth="1"/>
    <col min="13" max="16384" width="11.421875" style="1" customWidth="1"/>
  </cols>
  <sheetData>
    <row r="1" spans="1:13" ht="6" customHeight="1">
      <c r="A1" s="2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"/>
    </row>
    <row r="2" spans="1:13" ht="9" customHeight="1">
      <c r="A2" s="3"/>
      <c r="B2" s="4"/>
      <c r="C2" s="5"/>
      <c r="D2" s="5"/>
      <c r="E2" s="5"/>
      <c r="F2" s="5"/>
      <c r="G2" s="5"/>
      <c r="H2" s="6"/>
      <c r="I2" s="7"/>
      <c r="J2" s="6"/>
      <c r="K2" s="8"/>
      <c r="L2" s="5"/>
      <c r="M2" s="3"/>
    </row>
    <row r="3" spans="1:13" ht="29.25" customHeight="1">
      <c r="A3" s="9"/>
      <c r="B3" s="10"/>
      <c r="C3" s="156" t="s">
        <v>0</v>
      </c>
      <c r="D3" s="156"/>
      <c r="E3" s="156"/>
      <c r="F3" s="156"/>
      <c r="G3" s="156"/>
      <c r="H3" s="156"/>
      <c r="I3" s="156"/>
      <c r="J3" s="156"/>
      <c r="K3" s="156"/>
      <c r="L3" s="11"/>
      <c r="M3" s="12"/>
    </row>
    <row r="4" spans="1:13" ht="12" customHeight="1">
      <c r="A4" s="9"/>
      <c r="B4" s="10"/>
      <c r="C4" s="13"/>
      <c r="D4" s="14"/>
      <c r="E4" s="14"/>
      <c r="F4" s="15"/>
      <c r="G4" s="5"/>
      <c r="H4" s="13"/>
      <c r="I4" s="13"/>
      <c r="J4" s="13"/>
      <c r="K4" s="16"/>
      <c r="L4" s="11"/>
      <c r="M4" s="12"/>
    </row>
    <row r="5" spans="1:13" ht="19.5" customHeight="1">
      <c r="A5" s="9"/>
      <c r="B5" s="10"/>
      <c r="C5" s="13"/>
      <c r="D5" s="121" t="s">
        <v>1</v>
      </c>
      <c r="E5" s="123"/>
      <c r="F5" s="152" t="s">
        <v>64</v>
      </c>
      <c r="G5" s="153"/>
      <c r="H5" s="153"/>
      <c r="I5" s="153"/>
      <c r="J5" s="154"/>
      <c r="K5" s="122"/>
      <c r="L5" s="11"/>
      <c r="M5" s="12"/>
    </row>
    <row r="6" spans="1:13" ht="13.5" customHeight="1">
      <c r="A6" s="9"/>
      <c r="B6" s="10"/>
      <c r="C6" s="17"/>
      <c r="D6" s="13"/>
      <c r="E6" s="13"/>
      <c r="F6" s="13"/>
      <c r="G6" s="13"/>
      <c r="H6" s="18"/>
      <c r="I6" s="19"/>
      <c r="J6" s="10"/>
      <c r="K6" s="16"/>
      <c r="L6" s="11"/>
      <c r="M6" s="12"/>
    </row>
    <row r="7" spans="1:13" ht="30" customHeight="1">
      <c r="A7" s="20"/>
      <c r="B7" s="21"/>
      <c r="C7" s="157" t="s">
        <v>2</v>
      </c>
      <c r="D7" s="157"/>
      <c r="E7" s="22"/>
      <c r="F7" s="23"/>
      <c r="G7" s="23"/>
      <c r="H7" s="124" t="s">
        <v>3</v>
      </c>
      <c r="I7" s="102" t="s">
        <v>4</v>
      </c>
      <c r="J7" s="124" t="s">
        <v>5</v>
      </c>
      <c r="K7" s="124" t="s">
        <v>6</v>
      </c>
      <c r="L7" s="24"/>
      <c r="M7" s="25"/>
    </row>
    <row r="8" spans="1:13" ht="19.5" customHeight="1">
      <c r="A8" s="25"/>
      <c r="B8" s="21"/>
      <c r="C8" s="24"/>
      <c r="D8" s="158" t="s">
        <v>66</v>
      </c>
      <c r="E8" s="158"/>
      <c r="F8" s="158"/>
      <c r="G8" s="26"/>
      <c r="H8" s="130"/>
      <c r="I8" s="99">
        <v>12</v>
      </c>
      <c r="J8" s="138" t="str">
        <f>IF(H8&gt;0,ROUND(H8,1)," ")</f>
        <v> </v>
      </c>
      <c r="K8" s="134" t="str">
        <f>IF(H8&gt;0,ROUND(H8*I8,0)," ")</f>
        <v> </v>
      </c>
      <c r="L8" s="24"/>
      <c r="M8" s="25"/>
    </row>
    <row r="9" spans="1:13" ht="19.5" customHeight="1">
      <c r="A9" s="25"/>
      <c r="B9" s="21"/>
      <c r="C9" s="24"/>
      <c r="D9" s="159" t="s">
        <v>67</v>
      </c>
      <c r="E9" s="159"/>
      <c r="F9" s="159"/>
      <c r="G9" s="27"/>
      <c r="H9" s="130"/>
      <c r="I9" s="99">
        <v>12</v>
      </c>
      <c r="J9" s="138" t="str">
        <f>IF(H9&gt;0,ROUND(H9,1)," ")</f>
        <v> </v>
      </c>
      <c r="K9" s="134" t="str">
        <f>IF(H9&gt;0,ROUND(H9*I9,0)," ")</f>
        <v> </v>
      </c>
      <c r="L9" s="28"/>
      <c r="M9" s="25"/>
    </row>
    <row r="10" spans="1:13" ht="19.5" customHeight="1">
      <c r="A10" s="25"/>
      <c r="B10" s="21"/>
      <c r="C10" s="24"/>
      <c r="D10" s="159" t="s">
        <v>7</v>
      </c>
      <c r="E10" s="159"/>
      <c r="F10" s="159"/>
      <c r="G10" s="29"/>
      <c r="H10" s="130"/>
      <c r="I10" s="99">
        <v>12</v>
      </c>
      <c r="J10" s="138" t="str">
        <f>IF(H10&gt;0,ROUND(H10,1)," ")</f>
        <v> </v>
      </c>
      <c r="K10" s="134" t="str">
        <f>IF(H10&gt;0,ROUND(H10*I10,0)," ")</f>
        <v> </v>
      </c>
      <c r="L10" s="28"/>
      <c r="M10" s="25"/>
    </row>
    <row r="11" spans="1:13" ht="19.5" customHeight="1">
      <c r="A11" s="20"/>
      <c r="B11" s="21"/>
      <c r="C11" s="24"/>
      <c r="D11" s="160" t="s">
        <v>8</v>
      </c>
      <c r="E11" s="160"/>
      <c r="F11" s="160"/>
      <c r="G11" s="30"/>
      <c r="H11" s="130"/>
      <c r="I11" s="99">
        <v>12</v>
      </c>
      <c r="J11" s="136" t="str">
        <f>IF(H11&gt;0,ROUND(H11,1)," ")</f>
        <v> </v>
      </c>
      <c r="K11" s="134" t="str">
        <f>IF(H11&gt;0,ROUND(H11*I11,0)," ")</f>
        <v> </v>
      </c>
      <c r="L11" s="31"/>
      <c r="M11" s="25"/>
    </row>
    <row r="12" spans="1:13" ht="19.5" customHeight="1">
      <c r="A12" s="32"/>
      <c r="B12" s="33"/>
      <c r="C12" s="33"/>
      <c r="D12" s="97" t="s">
        <v>54</v>
      </c>
      <c r="E12" s="98"/>
      <c r="F12" s="98"/>
      <c r="G12" s="35"/>
      <c r="H12" s="36"/>
      <c r="I12" s="37"/>
      <c r="J12" s="128">
        <f>ROUNDUP(SUM(J8:J11),0)</f>
        <v>0</v>
      </c>
      <c r="K12" s="129">
        <f>SUM(K8:K11)</f>
        <v>0</v>
      </c>
      <c r="L12" s="38"/>
      <c r="M12" s="32"/>
    </row>
    <row r="13" spans="1:13" ht="13.5" customHeight="1">
      <c r="A13" s="32"/>
      <c r="B13" s="33"/>
      <c r="C13" s="33"/>
      <c r="D13" s="34"/>
      <c r="E13" s="33"/>
      <c r="F13" s="33"/>
      <c r="G13" s="33"/>
      <c r="H13" s="39"/>
      <c r="I13" s="40"/>
      <c r="J13" s="41"/>
      <c r="K13" s="42"/>
      <c r="L13" s="43"/>
      <c r="M13" s="32"/>
    </row>
    <row r="14" spans="1:13" ht="30" customHeight="1">
      <c r="A14" s="44"/>
      <c r="B14" s="45"/>
      <c r="C14" s="161" t="s">
        <v>9</v>
      </c>
      <c r="D14" s="161"/>
      <c r="E14" s="46"/>
      <c r="F14" s="46"/>
      <c r="G14" s="46"/>
      <c r="H14" s="47"/>
      <c r="I14" s="48"/>
      <c r="J14" s="49"/>
      <c r="K14" s="50"/>
      <c r="L14" s="51"/>
      <c r="M14" s="44"/>
    </row>
    <row r="15" spans="1:13" ht="19.5" customHeight="1">
      <c r="A15" s="32"/>
      <c r="B15" s="33"/>
      <c r="C15" s="23"/>
      <c r="D15" s="120" t="s">
        <v>10</v>
      </c>
      <c r="E15" s="23"/>
      <c r="F15" s="23"/>
      <c r="G15" s="23"/>
      <c r="H15" s="52"/>
      <c r="I15" s="40"/>
      <c r="J15" s="53"/>
      <c r="K15" s="39"/>
      <c r="L15" s="43"/>
      <c r="M15" s="32"/>
    </row>
    <row r="16" spans="1:13" ht="30" customHeight="1">
      <c r="A16" s="54"/>
      <c r="B16" s="55"/>
      <c r="C16" s="56"/>
      <c r="D16" s="162" t="s">
        <v>55</v>
      </c>
      <c r="E16" s="163"/>
      <c r="F16" s="163"/>
      <c r="G16" s="163"/>
      <c r="H16" s="163"/>
      <c r="I16" s="163"/>
      <c r="J16" s="163"/>
      <c r="K16" s="163"/>
      <c r="L16" s="57"/>
      <c r="M16" s="54"/>
    </row>
    <row r="17" spans="1:13" ht="13.5" customHeight="1">
      <c r="A17" s="32"/>
      <c r="B17" s="33"/>
      <c r="C17" s="33"/>
      <c r="D17" s="33"/>
      <c r="E17" s="33"/>
      <c r="F17" s="33"/>
      <c r="G17" s="33"/>
      <c r="H17" s="52"/>
      <c r="I17" s="40"/>
      <c r="J17" s="52"/>
      <c r="K17" s="39"/>
      <c r="L17" s="43"/>
      <c r="M17" s="32"/>
    </row>
    <row r="18" spans="1:13" ht="19.5" customHeight="1">
      <c r="A18" s="20"/>
      <c r="B18" s="21"/>
      <c r="C18" s="24"/>
      <c r="D18" s="158" t="s">
        <v>11</v>
      </c>
      <c r="E18" s="158"/>
      <c r="F18" s="158"/>
      <c r="G18" s="26"/>
      <c r="H18" s="130"/>
      <c r="I18" s="99">
        <v>12</v>
      </c>
      <c r="J18" s="137" t="str">
        <f aca="true" t="shared" si="0" ref="J18:J33">IF(H18&gt;0,ROUND(H18,1)," ")</f>
        <v> </v>
      </c>
      <c r="K18" s="134" t="str">
        <f aca="true" t="shared" si="1" ref="K18:K33">IF(H18&gt;0,ROUND(H18*I18,0)," ")</f>
        <v> </v>
      </c>
      <c r="L18" s="24"/>
      <c r="M18" s="25"/>
    </row>
    <row r="19" spans="1:13" ht="19.5" customHeight="1">
      <c r="A19" s="20"/>
      <c r="B19" s="21"/>
      <c r="C19" s="24"/>
      <c r="D19" s="159" t="s">
        <v>12</v>
      </c>
      <c r="E19" s="159"/>
      <c r="F19" s="159"/>
      <c r="G19" s="58"/>
      <c r="H19" s="130"/>
      <c r="I19" s="99">
        <v>12</v>
      </c>
      <c r="J19" s="137" t="str">
        <f t="shared" si="0"/>
        <v> </v>
      </c>
      <c r="K19" s="134" t="str">
        <f t="shared" si="1"/>
        <v> </v>
      </c>
      <c r="L19" s="24"/>
      <c r="M19" s="25"/>
    </row>
    <row r="20" spans="1:13" ht="19.5" customHeight="1">
      <c r="A20" s="20"/>
      <c r="B20" s="21"/>
      <c r="C20" s="24"/>
      <c r="D20" s="159" t="s">
        <v>13</v>
      </c>
      <c r="E20" s="159"/>
      <c r="F20" s="159"/>
      <c r="G20" s="58"/>
      <c r="H20" s="130"/>
      <c r="I20" s="99">
        <v>12</v>
      </c>
      <c r="J20" s="137" t="str">
        <f t="shared" si="0"/>
        <v> </v>
      </c>
      <c r="K20" s="134" t="str">
        <f t="shared" si="1"/>
        <v> </v>
      </c>
      <c r="L20" s="24"/>
      <c r="M20" s="25"/>
    </row>
    <row r="21" spans="1:13" ht="19.5" customHeight="1">
      <c r="A21" s="20"/>
      <c r="B21" s="21"/>
      <c r="C21" s="24"/>
      <c r="D21" s="159" t="s">
        <v>14</v>
      </c>
      <c r="E21" s="159"/>
      <c r="F21" s="159"/>
      <c r="G21" s="58"/>
      <c r="H21" s="130"/>
      <c r="I21" s="99">
        <v>12</v>
      </c>
      <c r="J21" s="137" t="str">
        <f t="shared" si="0"/>
        <v> </v>
      </c>
      <c r="K21" s="134" t="str">
        <f t="shared" si="1"/>
        <v> </v>
      </c>
      <c r="L21" s="24"/>
      <c r="M21" s="25"/>
    </row>
    <row r="22" spans="1:13" ht="19.5" customHeight="1">
      <c r="A22" s="20"/>
      <c r="B22" s="21"/>
      <c r="C22" s="24"/>
      <c r="D22" s="164" t="s">
        <v>15</v>
      </c>
      <c r="E22" s="164"/>
      <c r="F22" s="164"/>
      <c r="G22" s="29"/>
      <c r="H22" s="130"/>
      <c r="I22" s="99">
        <v>12</v>
      </c>
      <c r="J22" s="137" t="str">
        <f t="shared" si="0"/>
        <v> </v>
      </c>
      <c r="K22" s="134" t="str">
        <f t="shared" si="1"/>
        <v> </v>
      </c>
      <c r="L22" s="24"/>
      <c r="M22" s="25"/>
    </row>
    <row r="23" spans="1:13" ht="19.5" customHeight="1">
      <c r="A23" s="20"/>
      <c r="B23" s="21"/>
      <c r="C23" s="24"/>
      <c r="D23" s="165" t="s">
        <v>16</v>
      </c>
      <c r="E23" s="165"/>
      <c r="F23" s="165"/>
      <c r="G23" s="29"/>
      <c r="H23" s="130"/>
      <c r="I23" s="99">
        <v>12</v>
      </c>
      <c r="J23" s="137" t="str">
        <f t="shared" si="0"/>
        <v> </v>
      </c>
      <c r="K23" s="134" t="str">
        <f t="shared" si="1"/>
        <v> </v>
      </c>
      <c r="L23" s="24"/>
      <c r="M23" s="25"/>
    </row>
    <row r="24" spans="1:13" ht="19.5" customHeight="1">
      <c r="A24" s="20"/>
      <c r="B24" s="21"/>
      <c r="C24" s="24"/>
      <c r="D24" s="165" t="s">
        <v>17</v>
      </c>
      <c r="E24" s="165"/>
      <c r="F24" s="165"/>
      <c r="G24" s="27"/>
      <c r="H24" s="130"/>
      <c r="I24" s="99">
        <v>12</v>
      </c>
      <c r="J24" s="137" t="str">
        <f t="shared" si="0"/>
        <v> </v>
      </c>
      <c r="K24" s="134" t="str">
        <f t="shared" si="1"/>
        <v> </v>
      </c>
      <c r="L24" s="24"/>
      <c r="M24" s="25"/>
    </row>
    <row r="25" spans="1:13" ht="19.5" customHeight="1">
      <c r="A25" s="20"/>
      <c r="B25" s="21"/>
      <c r="C25" s="24"/>
      <c r="D25" s="165" t="s">
        <v>18</v>
      </c>
      <c r="E25" s="165"/>
      <c r="F25" s="165"/>
      <c r="G25" s="58"/>
      <c r="H25" s="130"/>
      <c r="I25" s="99">
        <v>12</v>
      </c>
      <c r="J25" s="137" t="str">
        <f t="shared" si="0"/>
        <v> </v>
      </c>
      <c r="K25" s="134" t="str">
        <f t="shared" si="1"/>
        <v> </v>
      </c>
      <c r="L25" s="24"/>
      <c r="M25" s="25"/>
    </row>
    <row r="26" spans="1:13" ht="19.5" customHeight="1">
      <c r="A26" s="20"/>
      <c r="B26" s="21"/>
      <c r="C26" s="24"/>
      <c r="D26" s="159" t="s">
        <v>19</v>
      </c>
      <c r="E26" s="159"/>
      <c r="F26" s="159"/>
      <c r="G26" s="29"/>
      <c r="H26" s="130"/>
      <c r="I26" s="99">
        <v>12</v>
      </c>
      <c r="J26" s="137" t="str">
        <f t="shared" si="0"/>
        <v> </v>
      </c>
      <c r="K26" s="134" t="str">
        <f t="shared" si="1"/>
        <v> </v>
      </c>
      <c r="L26" s="24"/>
      <c r="M26" s="25"/>
    </row>
    <row r="27" spans="1:13" ht="19.5" customHeight="1">
      <c r="A27" s="20"/>
      <c r="B27" s="21"/>
      <c r="C27" s="24"/>
      <c r="D27" s="164" t="s">
        <v>20</v>
      </c>
      <c r="E27" s="164"/>
      <c r="F27" s="164"/>
      <c r="G27" s="29"/>
      <c r="H27" s="130"/>
      <c r="I27" s="99">
        <v>12</v>
      </c>
      <c r="J27" s="137" t="str">
        <f t="shared" si="0"/>
        <v> </v>
      </c>
      <c r="K27" s="134" t="str">
        <f t="shared" si="1"/>
        <v> </v>
      </c>
      <c r="L27" s="24"/>
      <c r="M27" s="25"/>
    </row>
    <row r="28" spans="1:13" ht="19.5" customHeight="1">
      <c r="A28" s="20"/>
      <c r="B28" s="21"/>
      <c r="C28" s="24"/>
      <c r="D28" s="165" t="s">
        <v>21</v>
      </c>
      <c r="E28" s="165"/>
      <c r="F28" s="165"/>
      <c r="G28" s="29"/>
      <c r="H28" s="130"/>
      <c r="I28" s="99">
        <v>12</v>
      </c>
      <c r="J28" s="137" t="str">
        <f t="shared" si="0"/>
        <v> </v>
      </c>
      <c r="K28" s="134" t="str">
        <f t="shared" si="1"/>
        <v> </v>
      </c>
      <c r="L28" s="24"/>
      <c r="M28" s="25"/>
    </row>
    <row r="29" spans="1:13" ht="19.5" customHeight="1">
      <c r="A29" s="20"/>
      <c r="B29" s="21"/>
      <c r="C29" s="24"/>
      <c r="D29" s="165" t="s">
        <v>22</v>
      </c>
      <c r="E29" s="165"/>
      <c r="F29" s="165"/>
      <c r="G29" s="27"/>
      <c r="H29" s="130"/>
      <c r="I29" s="99">
        <v>12</v>
      </c>
      <c r="J29" s="137" t="str">
        <f t="shared" si="0"/>
        <v> </v>
      </c>
      <c r="K29" s="134" t="str">
        <f t="shared" si="1"/>
        <v> </v>
      </c>
      <c r="L29" s="31"/>
      <c r="M29" s="25"/>
    </row>
    <row r="30" spans="1:13" ht="19.5" customHeight="1">
      <c r="A30" s="20"/>
      <c r="B30" s="21"/>
      <c r="C30" s="24"/>
      <c r="D30" s="165" t="s">
        <v>23</v>
      </c>
      <c r="E30" s="165"/>
      <c r="F30" s="165"/>
      <c r="G30" s="58"/>
      <c r="H30" s="130"/>
      <c r="I30" s="99">
        <v>12</v>
      </c>
      <c r="J30" s="137" t="str">
        <f t="shared" si="0"/>
        <v> </v>
      </c>
      <c r="K30" s="134" t="str">
        <f t="shared" si="1"/>
        <v> </v>
      </c>
      <c r="L30" s="31"/>
      <c r="M30" s="25"/>
    </row>
    <row r="31" spans="1:13" ht="19.5" customHeight="1">
      <c r="A31" s="20"/>
      <c r="B31" s="21"/>
      <c r="C31" s="24"/>
      <c r="D31" s="159" t="s">
        <v>24</v>
      </c>
      <c r="E31" s="159"/>
      <c r="F31" s="159"/>
      <c r="G31" s="58"/>
      <c r="H31" s="130"/>
      <c r="I31" s="99">
        <v>12</v>
      </c>
      <c r="J31" s="137" t="str">
        <f t="shared" si="0"/>
        <v> </v>
      </c>
      <c r="K31" s="134" t="str">
        <f t="shared" si="1"/>
        <v> </v>
      </c>
      <c r="L31" s="24"/>
      <c r="M31" s="25"/>
    </row>
    <row r="32" spans="1:13" ht="19.5" customHeight="1">
      <c r="A32" s="20"/>
      <c r="B32" s="21"/>
      <c r="C32" s="24"/>
      <c r="D32" s="164" t="s">
        <v>25</v>
      </c>
      <c r="E32" s="164"/>
      <c r="F32" s="164"/>
      <c r="G32" s="29"/>
      <c r="H32" s="130"/>
      <c r="I32" s="99">
        <v>12</v>
      </c>
      <c r="J32" s="137" t="str">
        <f t="shared" si="0"/>
        <v> </v>
      </c>
      <c r="K32" s="134" t="str">
        <f t="shared" si="1"/>
        <v> </v>
      </c>
      <c r="L32" s="24"/>
      <c r="M32" s="25"/>
    </row>
    <row r="33" spans="1:13" ht="19.5" customHeight="1">
      <c r="A33" s="20"/>
      <c r="B33" s="21"/>
      <c r="C33" s="24"/>
      <c r="D33" s="165" t="s">
        <v>26</v>
      </c>
      <c r="E33" s="165"/>
      <c r="F33" s="165"/>
      <c r="G33" s="27"/>
      <c r="H33" s="130"/>
      <c r="I33" s="99">
        <v>12</v>
      </c>
      <c r="J33" s="137" t="str">
        <f t="shared" si="0"/>
        <v> </v>
      </c>
      <c r="K33" s="134" t="str">
        <f t="shared" si="1"/>
        <v> </v>
      </c>
      <c r="L33" s="24"/>
      <c r="M33" s="25"/>
    </row>
    <row r="34" spans="1:13" ht="19.5" customHeight="1">
      <c r="A34" s="20"/>
      <c r="B34" s="21"/>
      <c r="C34" s="24"/>
      <c r="D34" s="160" t="s">
        <v>27</v>
      </c>
      <c r="E34" s="160"/>
      <c r="F34" s="160"/>
      <c r="G34" s="59"/>
      <c r="H34" s="130"/>
      <c r="I34" s="99">
        <v>12</v>
      </c>
      <c r="J34" s="137" t="str">
        <f>IF(H34&gt;0,ROUND(H34,1)," ")</f>
        <v> </v>
      </c>
      <c r="K34" s="134" t="str">
        <f>IF(H34&gt;0,ROUND(H34*I34,0)," ")</f>
        <v> </v>
      </c>
      <c r="L34" s="31"/>
      <c r="M34" s="25"/>
    </row>
    <row r="35" spans="1:13" ht="19.5" customHeight="1">
      <c r="A35" s="32"/>
      <c r="B35" s="33"/>
      <c r="C35" s="28"/>
      <c r="D35" s="100" t="s">
        <v>56</v>
      </c>
      <c r="E35" s="101"/>
      <c r="F35" s="101"/>
      <c r="G35" s="61"/>
      <c r="H35" s="103"/>
      <c r="I35" s="104"/>
      <c r="J35" s="128">
        <f>ROUNDUP(SUM(J18:J34),0)</f>
        <v>0</v>
      </c>
      <c r="K35" s="129">
        <f>SUM(K18:K34)</f>
        <v>0</v>
      </c>
      <c r="L35" s="62"/>
      <c r="M35" s="32"/>
    </row>
    <row r="36" spans="1:13" ht="13.5" customHeight="1">
      <c r="A36" s="32"/>
      <c r="B36" s="33"/>
      <c r="C36" s="28"/>
      <c r="D36" s="28"/>
      <c r="E36" s="28"/>
      <c r="F36" s="28"/>
      <c r="G36" s="28"/>
      <c r="H36" s="52"/>
      <c r="I36" s="63"/>
      <c r="J36" s="52"/>
      <c r="K36" s="39"/>
      <c r="L36" s="28"/>
      <c r="M36" s="32"/>
    </row>
    <row r="37" spans="1:13" ht="30" customHeight="1">
      <c r="A37" s="32"/>
      <c r="B37" s="33"/>
      <c r="C37" s="28"/>
      <c r="D37" s="166" t="s">
        <v>63</v>
      </c>
      <c r="E37" s="166"/>
      <c r="F37" s="166"/>
      <c r="G37" s="28"/>
      <c r="H37" s="52"/>
      <c r="I37" s="40"/>
      <c r="J37" s="52"/>
      <c r="K37" s="39"/>
      <c r="L37" s="28"/>
      <c r="M37" s="32"/>
    </row>
    <row r="38" spans="1:13" ht="30" customHeight="1">
      <c r="A38" s="32"/>
      <c r="B38" s="33"/>
      <c r="C38" s="28"/>
      <c r="D38" s="167" t="s">
        <v>28</v>
      </c>
      <c r="E38" s="168"/>
      <c r="F38" s="168"/>
      <c r="G38" s="168"/>
      <c r="H38" s="168"/>
      <c r="I38" s="168"/>
      <c r="J38" s="168"/>
      <c r="K38" s="168"/>
      <c r="L38" s="28"/>
      <c r="M38" s="32"/>
    </row>
    <row r="39" spans="1:13" ht="13.5" customHeight="1">
      <c r="A39" s="32"/>
      <c r="B39" s="33"/>
      <c r="C39" s="33"/>
      <c r="D39" s="33"/>
      <c r="E39" s="33"/>
      <c r="F39" s="28"/>
      <c r="G39" s="28"/>
      <c r="H39" s="52"/>
      <c r="I39" s="40"/>
      <c r="J39" s="52"/>
      <c r="K39" s="39"/>
      <c r="L39" s="28"/>
      <c r="M39" s="32"/>
    </row>
    <row r="40" spans="1:13" ht="19.5" customHeight="1">
      <c r="A40" s="20"/>
      <c r="B40" s="21"/>
      <c r="C40" s="24"/>
      <c r="D40" s="158" t="s">
        <v>29</v>
      </c>
      <c r="E40" s="158"/>
      <c r="F40" s="158"/>
      <c r="G40" s="105"/>
      <c r="H40" s="130"/>
      <c r="I40" s="109">
        <v>3</v>
      </c>
      <c r="J40" s="138" t="str">
        <f aca="true" t="shared" si="2" ref="J40:J54">IF(H40&gt;0,ROUND(H40*I40/12,1)," ")</f>
        <v> </v>
      </c>
      <c r="K40" s="134" t="str">
        <f aca="true" t="shared" si="3" ref="K40:K54">IF(H40&gt;0,ROUND(H40*I40,0)," ")</f>
        <v> </v>
      </c>
      <c r="L40" s="24"/>
      <c r="M40" s="25"/>
    </row>
    <row r="41" spans="1:13" ht="19.5" customHeight="1">
      <c r="A41" s="20"/>
      <c r="B41" s="21"/>
      <c r="C41" s="24"/>
      <c r="D41" s="165" t="s">
        <v>30</v>
      </c>
      <c r="E41" s="165"/>
      <c r="F41" s="165"/>
      <c r="G41" s="106"/>
      <c r="H41" s="130"/>
      <c r="I41" s="109">
        <v>1</v>
      </c>
      <c r="J41" s="138" t="str">
        <f t="shared" si="2"/>
        <v> </v>
      </c>
      <c r="K41" s="134" t="str">
        <f t="shared" si="3"/>
        <v> </v>
      </c>
      <c r="L41" s="24"/>
      <c r="M41" s="25"/>
    </row>
    <row r="42" spans="1:13" ht="19.5" customHeight="1">
      <c r="A42" s="20"/>
      <c r="B42" s="21"/>
      <c r="C42" s="24"/>
      <c r="D42" s="159" t="s">
        <v>31</v>
      </c>
      <c r="E42" s="159"/>
      <c r="F42" s="159"/>
      <c r="G42" s="106"/>
      <c r="H42" s="130"/>
      <c r="I42" s="109">
        <v>1</v>
      </c>
      <c r="J42" s="138" t="str">
        <f t="shared" si="2"/>
        <v> </v>
      </c>
      <c r="K42" s="134" t="str">
        <f t="shared" si="3"/>
        <v> </v>
      </c>
      <c r="L42" s="24"/>
      <c r="M42" s="25"/>
    </row>
    <row r="43" spans="1:13" ht="19.5" customHeight="1">
      <c r="A43" s="20"/>
      <c r="B43" s="21"/>
      <c r="C43" s="24"/>
      <c r="D43" s="159" t="s">
        <v>32</v>
      </c>
      <c r="E43" s="159"/>
      <c r="F43" s="159"/>
      <c r="G43" s="169"/>
      <c r="H43" s="130"/>
      <c r="I43" s="109">
        <v>1</v>
      </c>
      <c r="J43" s="138" t="str">
        <f t="shared" si="2"/>
        <v> </v>
      </c>
      <c r="K43" s="134" t="str">
        <f t="shared" si="3"/>
        <v> </v>
      </c>
      <c r="L43" s="24"/>
      <c r="M43" s="25"/>
    </row>
    <row r="44" spans="1:13" ht="19.5" customHeight="1">
      <c r="A44" s="20"/>
      <c r="B44" s="21"/>
      <c r="C44" s="24"/>
      <c r="D44" s="159" t="s">
        <v>33</v>
      </c>
      <c r="E44" s="159"/>
      <c r="F44" s="159"/>
      <c r="G44" s="106"/>
      <c r="H44" s="130"/>
      <c r="I44" s="109">
        <v>1</v>
      </c>
      <c r="J44" s="138" t="str">
        <f t="shared" si="2"/>
        <v> </v>
      </c>
      <c r="K44" s="134" t="str">
        <f t="shared" si="3"/>
        <v> </v>
      </c>
      <c r="L44" s="24"/>
      <c r="M44" s="25"/>
    </row>
    <row r="45" spans="1:13" ht="19.5" customHeight="1">
      <c r="A45" s="20"/>
      <c r="B45" s="21"/>
      <c r="C45" s="24"/>
      <c r="D45" s="159" t="s">
        <v>34</v>
      </c>
      <c r="E45" s="159"/>
      <c r="F45" s="159"/>
      <c r="G45" s="106"/>
      <c r="H45" s="130"/>
      <c r="I45" s="109">
        <v>4</v>
      </c>
      <c r="J45" s="138" t="str">
        <f t="shared" si="2"/>
        <v> </v>
      </c>
      <c r="K45" s="134" t="str">
        <f t="shared" si="3"/>
        <v> </v>
      </c>
      <c r="L45" s="24"/>
      <c r="M45" s="25"/>
    </row>
    <row r="46" spans="1:13" ht="19.5" customHeight="1">
      <c r="A46" s="20"/>
      <c r="B46" s="21"/>
      <c r="C46" s="24"/>
      <c r="D46" s="159" t="s">
        <v>35</v>
      </c>
      <c r="E46" s="159"/>
      <c r="F46" s="159"/>
      <c r="G46" s="106"/>
      <c r="H46" s="130"/>
      <c r="I46" s="109">
        <v>1</v>
      </c>
      <c r="J46" s="138" t="str">
        <f t="shared" si="2"/>
        <v> </v>
      </c>
      <c r="K46" s="134" t="str">
        <f t="shared" si="3"/>
        <v> </v>
      </c>
      <c r="L46" s="21"/>
      <c r="M46" s="25"/>
    </row>
    <row r="47" spans="1:13" ht="19.5" customHeight="1">
      <c r="A47" s="20"/>
      <c r="B47" s="21"/>
      <c r="C47" s="24"/>
      <c r="D47" s="159" t="s">
        <v>36</v>
      </c>
      <c r="E47" s="159"/>
      <c r="F47" s="159"/>
      <c r="G47" s="106"/>
      <c r="H47" s="130"/>
      <c r="I47" s="109">
        <v>1</v>
      </c>
      <c r="J47" s="138" t="str">
        <f t="shared" si="2"/>
        <v> </v>
      </c>
      <c r="K47" s="134" t="str">
        <f t="shared" si="3"/>
        <v> </v>
      </c>
      <c r="L47" s="24"/>
      <c r="M47" s="25"/>
    </row>
    <row r="48" spans="1:13" ht="19.5" customHeight="1">
      <c r="A48" s="20"/>
      <c r="B48" s="21"/>
      <c r="C48" s="24"/>
      <c r="D48" s="164" t="s">
        <v>37</v>
      </c>
      <c r="E48" s="164"/>
      <c r="F48" s="164"/>
      <c r="G48" s="107"/>
      <c r="H48" s="130"/>
      <c r="I48" s="109">
        <v>1</v>
      </c>
      <c r="J48" s="138" t="str">
        <f t="shared" si="2"/>
        <v> </v>
      </c>
      <c r="K48" s="134" t="str">
        <f t="shared" si="3"/>
        <v> </v>
      </c>
      <c r="L48" s="24"/>
      <c r="M48" s="25"/>
    </row>
    <row r="49" spans="1:13" ht="19.5" customHeight="1">
      <c r="A49" s="20"/>
      <c r="B49" s="21"/>
      <c r="C49" s="24"/>
      <c r="D49" s="165" t="s">
        <v>38</v>
      </c>
      <c r="E49" s="165"/>
      <c r="F49" s="165"/>
      <c r="G49" s="105"/>
      <c r="H49" s="130"/>
      <c r="I49" s="109">
        <v>1</v>
      </c>
      <c r="J49" s="138" t="str">
        <f t="shared" si="2"/>
        <v> </v>
      </c>
      <c r="K49" s="134" t="str">
        <f t="shared" si="3"/>
        <v> </v>
      </c>
      <c r="L49" s="24"/>
      <c r="M49" s="25"/>
    </row>
    <row r="50" spans="1:13" ht="19.5" customHeight="1">
      <c r="A50" s="20"/>
      <c r="B50" s="21"/>
      <c r="C50" s="24"/>
      <c r="D50" s="165" t="s">
        <v>39</v>
      </c>
      <c r="E50" s="165"/>
      <c r="F50" s="165"/>
      <c r="G50" s="106"/>
      <c r="H50" s="130"/>
      <c r="I50" s="109">
        <v>12</v>
      </c>
      <c r="J50" s="138" t="str">
        <f t="shared" si="2"/>
        <v> </v>
      </c>
      <c r="K50" s="134" t="str">
        <f t="shared" si="3"/>
        <v> </v>
      </c>
      <c r="L50" s="21"/>
      <c r="M50" s="25"/>
    </row>
    <row r="51" spans="1:13" ht="19.5" customHeight="1">
      <c r="A51" s="20"/>
      <c r="B51" s="21"/>
      <c r="C51" s="24"/>
      <c r="D51" s="165" t="s">
        <v>40</v>
      </c>
      <c r="E51" s="165"/>
      <c r="F51" s="165"/>
      <c r="G51" s="106"/>
      <c r="H51" s="130"/>
      <c r="I51" s="109">
        <v>1</v>
      </c>
      <c r="J51" s="138" t="str">
        <f t="shared" si="2"/>
        <v> </v>
      </c>
      <c r="K51" s="134" t="str">
        <f t="shared" si="3"/>
        <v> </v>
      </c>
      <c r="L51" s="24"/>
      <c r="M51" s="25"/>
    </row>
    <row r="52" spans="1:13" ht="19.5" customHeight="1">
      <c r="A52" s="20"/>
      <c r="B52" s="21"/>
      <c r="C52" s="24"/>
      <c r="D52" s="159" t="s">
        <v>41</v>
      </c>
      <c r="E52" s="159"/>
      <c r="F52" s="159"/>
      <c r="G52" s="107"/>
      <c r="H52" s="130"/>
      <c r="I52" s="109">
        <v>1</v>
      </c>
      <c r="J52" s="138" t="str">
        <f t="shared" si="2"/>
        <v> </v>
      </c>
      <c r="K52" s="134" t="str">
        <f t="shared" si="3"/>
        <v> </v>
      </c>
      <c r="L52" s="24"/>
      <c r="M52" s="25"/>
    </row>
    <row r="53" spans="1:13" ht="19.5" customHeight="1">
      <c r="A53" s="20"/>
      <c r="B53" s="21"/>
      <c r="C53" s="24"/>
      <c r="D53" s="164" t="s">
        <v>42</v>
      </c>
      <c r="E53" s="164"/>
      <c r="F53" s="164"/>
      <c r="G53" s="107"/>
      <c r="H53" s="130"/>
      <c r="I53" s="109">
        <v>4</v>
      </c>
      <c r="J53" s="138" t="str">
        <f t="shared" si="2"/>
        <v> </v>
      </c>
      <c r="K53" s="134" t="str">
        <f t="shared" si="3"/>
        <v> </v>
      </c>
      <c r="L53" s="24"/>
      <c r="M53" s="25"/>
    </row>
    <row r="54" spans="1:13" ht="19.5" customHeight="1">
      <c r="A54" s="20"/>
      <c r="B54" s="21"/>
      <c r="C54" s="24"/>
      <c r="D54" s="170"/>
      <c r="E54" s="170"/>
      <c r="F54" s="170"/>
      <c r="G54" s="105"/>
      <c r="H54" s="130"/>
      <c r="I54" s="110"/>
      <c r="J54" s="138" t="str">
        <f t="shared" si="2"/>
        <v> </v>
      </c>
      <c r="K54" s="134" t="str">
        <f t="shared" si="3"/>
        <v> </v>
      </c>
      <c r="L54" s="24"/>
      <c r="M54" s="25"/>
    </row>
    <row r="55" spans="1:13" ht="19.5" customHeight="1">
      <c r="A55" s="20"/>
      <c r="B55" s="21"/>
      <c r="C55" s="24"/>
      <c r="D55" s="171"/>
      <c r="E55" s="171"/>
      <c r="F55" s="171"/>
      <c r="G55" s="108"/>
      <c r="H55" s="130"/>
      <c r="I55" s="110"/>
      <c r="J55" s="138" t="str">
        <f>IF(H55&gt;0,ROUND(H55*I55/12,1)," ")</f>
        <v> </v>
      </c>
      <c r="K55" s="134" t="str">
        <f>IF(H55&gt;0,ROUND(H55*I55,0)," ")</f>
        <v> </v>
      </c>
      <c r="L55" s="24"/>
      <c r="M55" s="25"/>
    </row>
    <row r="56" spans="1:13" ht="19.5" customHeight="1">
      <c r="A56" s="32"/>
      <c r="B56" s="33"/>
      <c r="C56" s="28"/>
      <c r="D56" s="100" t="s">
        <v>57</v>
      </c>
      <c r="E56" s="100"/>
      <c r="F56" s="100"/>
      <c r="G56" s="100"/>
      <c r="H56" s="111"/>
      <c r="I56" s="112"/>
      <c r="J56" s="128">
        <f>ROUNDUP(SUM(J40:J55),0)</f>
        <v>0</v>
      </c>
      <c r="K56" s="129">
        <f>SUM(K40:K55)</f>
        <v>0</v>
      </c>
      <c r="L56" s="64"/>
      <c r="M56" s="32"/>
    </row>
    <row r="57" spans="1:13" ht="13.5" customHeight="1">
      <c r="A57" s="32"/>
      <c r="B57" s="33"/>
      <c r="C57" s="28"/>
      <c r="D57" s="28"/>
      <c r="E57" s="28"/>
      <c r="F57" s="28"/>
      <c r="G57" s="28"/>
      <c r="H57" s="52"/>
      <c r="I57" s="40"/>
      <c r="J57" s="52"/>
      <c r="K57" s="39"/>
      <c r="L57" s="24"/>
      <c r="M57" s="32"/>
    </row>
    <row r="58" spans="1:13" ht="13.5" customHeight="1">
      <c r="A58" s="32"/>
      <c r="B58" s="33"/>
      <c r="C58" s="28"/>
      <c r="D58" s="28"/>
      <c r="E58" s="28"/>
      <c r="F58" s="28"/>
      <c r="G58" s="28"/>
      <c r="H58" s="52"/>
      <c r="I58" s="40"/>
      <c r="J58" s="52"/>
      <c r="K58" s="39"/>
      <c r="L58" s="24"/>
      <c r="M58" s="32"/>
    </row>
    <row r="59" spans="1:13" ht="13.5" customHeight="1">
      <c r="A59" s="32"/>
      <c r="B59" s="33"/>
      <c r="C59" s="28"/>
      <c r="D59" s="28"/>
      <c r="E59" s="28"/>
      <c r="F59" s="28"/>
      <c r="G59" s="28"/>
      <c r="H59" s="52"/>
      <c r="I59" s="40"/>
      <c r="J59" s="52"/>
      <c r="K59" s="39"/>
      <c r="L59" s="24"/>
      <c r="M59" s="32"/>
    </row>
    <row r="60" spans="1:13" ht="30" customHeight="1">
      <c r="A60" s="32"/>
      <c r="B60" s="33"/>
      <c r="C60" s="28"/>
      <c r="D60" s="119" t="s">
        <v>43</v>
      </c>
      <c r="E60" s="28"/>
      <c r="F60" s="28"/>
      <c r="G60" s="28"/>
      <c r="H60" s="52"/>
      <c r="I60" s="40"/>
      <c r="J60" s="52"/>
      <c r="K60" s="39"/>
      <c r="L60" s="24"/>
      <c r="M60" s="32"/>
    </row>
    <row r="61" spans="1:13" ht="30" customHeight="1">
      <c r="A61" s="54"/>
      <c r="B61" s="55"/>
      <c r="C61" s="65"/>
      <c r="D61" s="167" t="s">
        <v>44</v>
      </c>
      <c r="E61" s="168"/>
      <c r="F61" s="168"/>
      <c r="G61" s="168"/>
      <c r="H61" s="168"/>
      <c r="I61" s="168"/>
      <c r="J61" s="168"/>
      <c r="K61" s="168"/>
      <c r="L61" s="66"/>
      <c r="M61" s="54"/>
    </row>
    <row r="62" spans="1:13" ht="13.5" customHeight="1">
      <c r="A62" s="32"/>
      <c r="B62" s="33"/>
      <c r="C62" s="28"/>
      <c r="D62" s="67"/>
      <c r="E62" s="67"/>
      <c r="F62" s="67"/>
      <c r="G62" s="67"/>
      <c r="H62" s="67"/>
      <c r="I62" s="67"/>
      <c r="J62" s="67"/>
      <c r="K62" s="67"/>
      <c r="L62" s="24"/>
      <c r="M62" s="32"/>
    </row>
    <row r="63" spans="1:13" ht="30" customHeight="1">
      <c r="A63" s="32"/>
      <c r="B63" s="33"/>
      <c r="C63" s="28"/>
      <c r="D63" s="68"/>
      <c r="E63" s="33"/>
      <c r="F63" s="28"/>
      <c r="G63" s="28"/>
      <c r="H63" s="124" t="s">
        <v>3</v>
      </c>
      <c r="I63" s="102" t="s">
        <v>4</v>
      </c>
      <c r="J63" s="124" t="s">
        <v>5</v>
      </c>
      <c r="K63" s="124" t="s">
        <v>6</v>
      </c>
      <c r="L63" s="24"/>
      <c r="M63" s="32"/>
    </row>
    <row r="64" spans="1:13" ht="19.5" customHeight="1">
      <c r="A64" s="32"/>
      <c r="B64" s="33"/>
      <c r="C64" s="28"/>
      <c r="D64" s="172"/>
      <c r="E64" s="172"/>
      <c r="F64" s="172"/>
      <c r="G64" s="27"/>
      <c r="H64" s="130"/>
      <c r="I64" s="109">
        <v>12</v>
      </c>
      <c r="J64" s="139" t="str">
        <f aca="true" t="shared" si="4" ref="J64:J70">IF(H64&gt;0,ROUND(H64*I64/12,1)," ")</f>
        <v> </v>
      </c>
      <c r="K64" s="140" t="str">
        <f aca="true" t="shared" si="5" ref="K64:K70">IF(H64&gt;0,ROUND(H64*I64,0)," ")</f>
        <v> </v>
      </c>
      <c r="L64" s="24"/>
      <c r="M64" s="32"/>
    </row>
    <row r="65" spans="1:13" ht="19.5" customHeight="1">
      <c r="A65" s="32"/>
      <c r="B65" s="33"/>
      <c r="C65" s="28"/>
      <c r="D65" s="170"/>
      <c r="E65" s="170"/>
      <c r="F65" s="170"/>
      <c r="G65" s="29"/>
      <c r="H65" s="130"/>
      <c r="I65" s="109">
        <v>12</v>
      </c>
      <c r="J65" s="139" t="str">
        <f t="shared" si="4"/>
        <v> </v>
      </c>
      <c r="K65" s="140" t="str">
        <f t="shared" si="5"/>
        <v> </v>
      </c>
      <c r="L65" s="24"/>
      <c r="M65" s="32"/>
    </row>
    <row r="66" spans="1:13" ht="19.5" customHeight="1">
      <c r="A66" s="32"/>
      <c r="B66" s="33"/>
      <c r="C66" s="28"/>
      <c r="D66" s="170"/>
      <c r="E66" s="170"/>
      <c r="F66" s="170"/>
      <c r="G66" s="29"/>
      <c r="H66" s="130"/>
      <c r="I66" s="109">
        <v>12</v>
      </c>
      <c r="J66" s="139" t="str">
        <f t="shared" si="4"/>
        <v> </v>
      </c>
      <c r="K66" s="140" t="str">
        <f t="shared" si="5"/>
        <v> </v>
      </c>
      <c r="L66" s="24"/>
      <c r="M66" s="32"/>
    </row>
    <row r="67" spans="1:13" ht="19.5" customHeight="1">
      <c r="A67" s="32"/>
      <c r="B67" s="33"/>
      <c r="C67" s="28"/>
      <c r="D67" s="170"/>
      <c r="E67" s="170"/>
      <c r="F67" s="170"/>
      <c r="G67" s="26"/>
      <c r="H67" s="130"/>
      <c r="I67" s="109">
        <v>12</v>
      </c>
      <c r="J67" s="139" t="str">
        <f t="shared" si="4"/>
        <v> </v>
      </c>
      <c r="K67" s="140" t="str">
        <f t="shared" si="5"/>
        <v> </v>
      </c>
      <c r="L67" s="24"/>
      <c r="M67" s="32"/>
    </row>
    <row r="68" spans="1:13" ht="19.5" customHeight="1">
      <c r="A68" s="32"/>
      <c r="B68" s="33"/>
      <c r="C68" s="28"/>
      <c r="D68" s="170"/>
      <c r="E68" s="170"/>
      <c r="F68" s="170"/>
      <c r="G68" s="27"/>
      <c r="H68" s="130"/>
      <c r="I68" s="109">
        <v>12</v>
      </c>
      <c r="J68" s="139" t="str">
        <f t="shared" si="4"/>
        <v> </v>
      </c>
      <c r="K68" s="140" t="str">
        <f t="shared" si="5"/>
        <v> </v>
      </c>
      <c r="L68" s="24"/>
      <c r="M68" s="32"/>
    </row>
    <row r="69" spans="1:13" ht="19.5" customHeight="1">
      <c r="A69" s="32"/>
      <c r="B69" s="33"/>
      <c r="C69" s="28"/>
      <c r="D69" s="170"/>
      <c r="E69" s="170"/>
      <c r="F69" s="170"/>
      <c r="G69" s="58"/>
      <c r="H69" s="130"/>
      <c r="I69" s="109">
        <v>12</v>
      </c>
      <c r="J69" s="139" t="str">
        <f t="shared" si="4"/>
        <v> </v>
      </c>
      <c r="K69" s="140" t="str">
        <f t="shared" si="5"/>
        <v> </v>
      </c>
      <c r="L69" s="24"/>
      <c r="M69" s="32"/>
    </row>
    <row r="70" spans="1:13" ht="19.5" customHeight="1">
      <c r="A70" s="20"/>
      <c r="B70" s="21"/>
      <c r="C70" s="24"/>
      <c r="D70" s="170"/>
      <c r="E70" s="170"/>
      <c r="F70" s="170"/>
      <c r="G70" s="29"/>
      <c r="H70" s="130"/>
      <c r="I70" s="109">
        <v>12</v>
      </c>
      <c r="J70" s="139" t="str">
        <f t="shared" si="4"/>
        <v> </v>
      </c>
      <c r="K70" s="140" t="str">
        <f t="shared" si="5"/>
        <v> </v>
      </c>
      <c r="L70" s="24"/>
      <c r="M70" s="25"/>
    </row>
    <row r="71" spans="1:13" ht="19.5" customHeight="1">
      <c r="A71" s="20"/>
      <c r="B71" s="21"/>
      <c r="C71" s="24"/>
      <c r="D71" s="173"/>
      <c r="E71" s="173"/>
      <c r="F71" s="173"/>
      <c r="G71" s="30"/>
      <c r="H71" s="130"/>
      <c r="I71" s="109">
        <v>12</v>
      </c>
      <c r="J71" s="139" t="str">
        <f>IF(H71&gt;0,ROUND(H71*I71/12,1)," ")</f>
        <v> </v>
      </c>
      <c r="K71" s="140" t="str">
        <f>IF(H71&gt;0,ROUND(H71*I71,0)," ")</f>
        <v> </v>
      </c>
      <c r="L71" s="31"/>
      <c r="M71" s="25"/>
    </row>
    <row r="72" spans="1:13" ht="19.5" customHeight="1">
      <c r="A72" s="32"/>
      <c r="B72" s="33"/>
      <c r="C72" s="28"/>
      <c r="D72" s="100" t="s">
        <v>58</v>
      </c>
      <c r="E72" s="100"/>
      <c r="F72" s="100"/>
      <c r="G72" s="60"/>
      <c r="H72" s="111"/>
      <c r="I72" s="127"/>
      <c r="J72" s="128">
        <f>ROUNDUP(SUM(J64:J71),0)</f>
        <v>0</v>
      </c>
      <c r="K72" s="129">
        <f>ROUNDUP(SUM(K64:K71),0)</f>
        <v>0</v>
      </c>
      <c r="L72" s="24"/>
      <c r="M72" s="32"/>
    </row>
    <row r="73" spans="1:13" ht="13.5" customHeight="1">
      <c r="A73" s="32"/>
      <c r="B73" s="33"/>
      <c r="C73" s="28"/>
      <c r="D73" s="28"/>
      <c r="E73" s="28"/>
      <c r="F73" s="28"/>
      <c r="G73" s="28"/>
      <c r="H73" s="52"/>
      <c r="I73" s="40"/>
      <c r="J73" s="52"/>
      <c r="K73" s="39"/>
      <c r="L73" s="24"/>
      <c r="M73" s="32"/>
    </row>
    <row r="74" spans="1:13" ht="13.5" customHeight="1">
      <c r="A74" s="32"/>
      <c r="B74" s="33"/>
      <c r="C74" s="28"/>
      <c r="D74" s="28"/>
      <c r="E74" s="28"/>
      <c r="F74" s="28"/>
      <c r="G74" s="28"/>
      <c r="H74" s="52"/>
      <c r="I74" s="40"/>
      <c r="J74" s="52"/>
      <c r="K74" s="39"/>
      <c r="L74" s="24"/>
      <c r="M74" s="32"/>
    </row>
    <row r="75" spans="1:13" ht="13.5" customHeight="1">
      <c r="A75" s="32"/>
      <c r="B75" s="33"/>
      <c r="C75" s="28"/>
      <c r="D75" s="28"/>
      <c r="E75" s="28"/>
      <c r="F75" s="28"/>
      <c r="G75" s="28"/>
      <c r="H75" s="52"/>
      <c r="I75" s="40"/>
      <c r="J75" s="52"/>
      <c r="K75" s="39"/>
      <c r="L75" s="24"/>
      <c r="M75" s="32"/>
    </row>
    <row r="76" spans="1:13" ht="13.5" customHeight="1">
      <c r="A76" s="32"/>
      <c r="B76" s="33"/>
      <c r="C76" s="28"/>
      <c r="D76" s="28"/>
      <c r="E76" s="28"/>
      <c r="F76" s="28"/>
      <c r="G76" s="28"/>
      <c r="H76" s="52"/>
      <c r="I76" s="40"/>
      <c r="J76" s="52"/>
      <c r="K76" s="39"/>
      <c r="L76" s="24"/>
      <c r="M76" s="32"/>
    </row>
    <row r="77" spans="1:13" ht="30" customHeight="1">
      <c r="A77" s="32"/>
      <c r="B77" s="33"/>
      <c r="C77" s="174" t="s">
        <v>62</v>
      </c>
      <c r="D77" s="175"/>
      <c r="E77" s="23"/>
      <c r="F77" s="24"/>
      <c r="G77" s="24"/>
      <c r="H77" s="52"/>
      <c r="I77" s="40"/>
      <c r="J77" s="39"/>
      <c r="K77" s="39"/>
      <c r="L77" s="28"/>
      <c r="M77" s="32"/>
    </row>
    <row r="78" spans="1:13" ht="30" customHeight="1">
      <c r="A78" s="32"/>
      <c r="B78" s="33"/>
      <c r="C78" s="33"/>
      <c r="D78" s="33"/>
      <c r="E78" s="33"/>
      <c r="F78" s="23"/>
      <c r="G78" s="23"/>
      <c r="H78" s="125" t="s">
        <v>3</v>
      </c>
      <c r="I78" s="124" t="s">
        <v>45</v>
      </c>
      <c r="J78" s="124" t="s">
        <v>65</v>
      </c>
      <c r="K78" s="126" t="s">
        <v>46</v>
      </c>
      <c r="L78" s="28"/>
      <c r="M78" s="32"/>
    </row>
    <row r="79" spans="1:13" ht="19.5" customHeight="1">
      <c r="A79" s="32"/>
      <c r="B79" s="33"/>
      <c r="C79" s="23"/>
      <c r="D79" s="113" t="s">
        <v>47</v>
      </c>
      <c r="E79" s="176" t="s">
        <v>48</v>
      </c>
      <c r="F79" s="176"/>
      <c r="G79" s="151"/>
      <c r="H79" s="131"/>
      <c r="I79" s="132">
        <f>J12</f>
        <v>0</v>
      </c>
      <c r="J79" s="142"/>
      <c r="K79" s="129">
        <f>IF(H79&gt;0,I79+(ROUNDDOWN(H79/12,0)),IF(I79&gt;0,I79,0))</f>
        <v>0</v>
      </c>
      <c r="L79" s="28"/>
      <c r="M79" s="32"/>
    </row>
    <row r="80" spans="1:13" ht="19.5" customHeight="1">
      <c r="A80" s="32"/>
      <c r="B80" s="33"/>
      <c r="C80" s="23"/>
      <c r="D80" s="177" t="s">
        <v>49</v>
      </c>
      <c r="E80" s="177"/>
      <c r="F80" s="177"/>
      <c r="G80" s="95"/>
      <c r="H80" s="69"/>
      <c r="I80" s="133">
        <f>J35</f>
        <v>0</v>
      </c>
      <c r="J80" s="143" t="str">
        <f>IF(I80&gt;0,I80," ")</f>
        <v> </v>
      </c>
      <c r="K80" s="146" t="str">
        <f>IF(SUM(J80)&lt;&gt;0,K79-J80," ")</f>
        <v> </v>
      </c>
      <c r="L80" s="28"/>
      <c r="M80" s="32"/>
    </row>
    <row r="81" spans="1:13" ht="19.5" customHeight="1">
      <c r="A81" s="32"/>
      <c r="B81" s="33"/>
      <c r="C81" s="23"/>
      <c r="D81" s="159" t="s">
        <v>50</v>
      </c>
      <c r="E81" s="159"/>
      <c r="F81" s="159"/>
      <c r="G81" s="95"/>
      <c r="H81" s="70"/>
      <c r="I81" s="134">
        <f>J56</f>
        <v>0</v>
      </c>
      <c r="J81" s="144" t="str">
        <f>IF(SUM(I81)&gt;0,I80+I81," ")</f>
        <v> </v>
      </c>
      <c r="K81" s="147" t="str">
        <f>(IF(SUM(J81)&lt;&gt;0,K79-J81," "))</f>
        <v> </v>
      </c>
      <c r="L81" s="28"/>
      <c r="M81" s="32"/>
    </row>
    <row r="82" spans="1:13" ht="19.5" customHeight="1">
      <c r="A82" s="32"/>
      <c r="B82" s="33"/>
      <c r="C82" s="23"/>
      <c r="D82" s="160" t="s">
        <v>43</v>
      </c>
      <c r="E82" s="160"/>
      <c r="F82" s="160"/>
      <c r="G82" s="96"/>
      <c r="H82" s="71"/>
      <c r="I82" s="135">
        <f>J72</f>
        <v>0</v>
      </c>
      <c r="J82" s="145" t="str">
        <f>IF(SUM(I82)&gt;0,I80+I81+I82," ")</f>
        <v> </v>
      </c>
      <c r="K82" s="146" t="str">
        <f>(IF(SUM(J82)&gt;0,K79-J82," "))</f>
        <v> </v>
      </c>
      <c r="L82" s="28"/>
      <c r="M82" s="32"/>
    </row>
    <row r="83" spans="1:13" ht="19.5" customHeight="1">
      <c r="A83" s="32"/>
      <c r="B83" s="33"/>
      <c r="C83" s="23"/>
      <c r="D83" s="179" t="s">
        <v>59</v>
      </c>
      <c r="E83" s="179"/>
      <c r="F83" s="179"/>
      <c r="G83" s="72"/>
      <c r="H83" s="73"/>
      <c r="I83" s="74"/>
      <c r="J83" s="75"/>
      <c r="K83" s="141" t="str">
        <f>IF(SUM(K79:K82)&lt;&gt;0,K79-SUM(I80:I82)," ")</f>
        <v> </v>
      </c>
      <c r="L83" s="28"/>
      <c r="M83" s="32"/>
    </row>
    <row r="84" spans="1:13" ht="13.5" customHeight="1">
      <c r="A84" s="32"/>
      <c r="B84" s="33"/>
      <c r="C84" s="23"/>
      <c r="D84" s="76"/>
      <c r="E84" s="76"/>
      <c r="F84" s="76"/>
      <c r="G84" s="23"/>
      <c r="H84" s="77"/>
      <c r="I84" s="78"/>
      <c r="J84" s="79"/>
      <c r="K84" s="80"/>
      <c r="L84" s="28"/>
      <c r="M84" s="32"/>
    </row>
    <row r="85" spans="1:13" ht="19.5" customHeight="1">
      <c r="A85" s="32"/>
      <c r="B85" s="33"/>
      <c r="C85" s="23"/>
      <c r="D85" s="23"/>
      <c r="E85" s="23"/>
      <c r="F85" s="23"/>
      <c r="G85" s="23"/>
      <c r="H85" s="79"/>
      <c r="I85" s="78"/>
      <c r="J85" s="79"/>
      <c r="K85" s="80"/>
      <c r="L85" s="28"/>
      <c r="M85" s="32"/>
    </row>
    <row r="86" spans="1:13" ht="19.5" customHeight="1">
      <c r="A86" s="32"/>
      <c r="B86" s="33"/>
      <c r="C86" s="33"/>
      <c r="D86" s="118" t="s">
        <v>61</v>
      </c>
      <c r="E86" s="33"/>
      <c r="F86" s="33"/>
      <c r="G86" s="33"/>
      <c r="H86" s="79"/>
      <c r="I86" s="82"/>
      <c r="J86" s="79"/>
      <c r="K86" s="80"/>
      <c r="L86" s="28"/>
      <c r="M86" s="32"/>
    </row>
    <row r="87" spans="1:13" ht="30" customHeight="1">
      <c r="A87" s="32"/>
      <c r="B87" s="33"/>
      <c r="C87" s="33"/>
      <c r="D87" s="33"/>
      <c r="E87" s="81"/>
      <c r="F87" s="23"/>
      <c r="G87" s="23"/>
      <c r="H87" s="83"/>
      <c r="I87" s="83"/>
      <c r="J87" s="124" t="s">
        <v>5</v>
      </c>
      <c r="K87" s="126" t="s">
        <v>51</v>
      </c>
      <c r="L87" s="28"/>
      <c r="M87" s="32"/>
    </row>
    <row r="88" spans="1:13" ht="19.5" customHeight="1">
      <c r="A88" s="32"/>
      <c r="B88" s="33"/>
      <c r="C88" s="24"/>
      <c r="D88" s="158" t="s">
        <v>52</v>
      </c>
      <c r="E88" s="158"/>
      <c r="F88" s="114"/>
      <c r="G88" s="114"/>
      <c r="H88" s="115"/>
      <c r="I88" s="83"/>
      <c r="J88" s="148" t="str">
        <f>IF(SUM(K79)&lt;&gt;0,K79," ")</f>
        <v> </v>
      </c>
      <c r="K88" s="149" t="str">
        <f>IF(SUM(K79)&lt;&gt;0,12*J88," ")</f>
        <v> </v>
      </c>
      <c r="L88" s="43"/>
      <c r="M88" s="32"/>
    </row>
    <row r="89" spans="1:13" ht="19.5" customHeight="1">
      <c r="A89" s="20"/>
      <c r="B89" s="21"/>
      <c r="C89" s="24"/>
      <c r="D89" s="116" t="s">
        <v>53</v>
      </c>
      <c r="E89" s="116"/>
      <c r="F89" s="116"/>
      <c r="G89" s="116"/>
      <c r="H89" s="117"/>
      <c r="I89" s="84"/>
      <c r="J89" s="145" t="str">
        <f>IF(SUM(K79-J35+J56+J72)&lt;&gt;0,J35+J56+J72," ")</f>
        <v> </v>
      </c>
      <c r="K89" s="129" t="str">
        <f>IF(SUM(K79-J35+J56+J72)&lt;&gt;0,12*J89," ")</f>
        <v> </v>
      </c>
      <c r="L89" s="28"/>
      <c r="M89" s="25"/>
    </row>
    <row r="90" spans="1:13" ht="19.5" customHeight="1">
      <c r="A90" s="20"/>
      <c r="B90" s="21"/>
      <c r="C90" s="28"/>
      <c r="D90" s="178" t="s">
        <v>60</v>
      </c>
      <c r="E90" s="178"/>
      <c r="F90" s="178"/>
      <c r="G90" s="178"/>
      <c r="H90" s="178"/>
      <c r="I90" s="85"/>
      <c r="J90" s="150" t="str">
        <f>IF(SUM(K79:K82)&lt;&gt;0,SUM(K83)," ")</f>
        <v> </v>
      </c>
      <c r="K90" s="141" t="str">
        <f>IF(SUM(K80:K82)&lt;&gt;0,12*K83," ")</f>
        <v> </v>
      </c>
      <c r="L90" s="28"/>
      <c r="M90" s="25"/>
    </row>
    <row r="91" spans="1:13" ht="19.5" customHeight="1">
      <c r="A91" s="20"/>
      <c r="B91" s="21"/>
      <c r="C91" s="28"/>
      <c r="D91" s="86"/>
      <c r="E91" s="87"/>
      <c r="F91" s="87"/>
      <c r="G91" s="87"/>
      <c r="H91" s="21"/>
      <c r="I91" s="21"/>
      <c r="J91" s="88"/>
      <c r="K91" s="89"/>
      <c r="L91" s="28"/>
      <c r="M91" s="25"/>
    </row>
    <row r="92" spans="1:13" ht="12.75">
      <c r="A92" s="2"/>
      <c r="B92" s="3"/>
      <c r="C92" s="90"/>
      <c r="D92" s="91"/>
      <c r="E92" s="91"/>
      <c r="F92" s="91"/>
      <c r="G92" s="91"/>
      <c r="H92" s="92"/>
      <c r="I92" s="93"/>
      <c r="J92" s="92"/>
      <c r="K92" s="94"/>
      <c r="L92" s="90"/>
      <c r="M92" s="3"/>
    </row>
  </sheetData>
  <sheetProtection sheet="1" objects="1" scenarios="1"/>
  <mergeCells count="62">
    <mergeCell ref="D80:F80"/>
    <mergeCell ref="D90:H90"/>
    <mergeCell ref="D81:F81"/>
    <mergeCell ref="D82:F82"/>
    <mergeCell ref="D83:F83"/>
    <mergeCell ref="D88:E88"/>
    <mergeCell ref="D66:F66"/>
    <mergeCell ref="D71:F71"/>
    <mergeCell ref="C77:D77"/>
    <mergeCell ref="E79:G79"/>
    <mergeCell ref="D68:F68"/>
    <mergeCell ref="D69:F69"/>
    <mergeCell ref="D70:F70"/>
    <mergeCell ref="D67:F67"/>
    <mergeCell ref="D55:F55"/>
    <mergeCell ref="D61:K61"/>
    <mergeCell ref="D64:F64"/>
    <mergeCell ref="D65:F65"/>
    <mergeCell ref="D51:F51"/>
    <mergeCell ref="D52:F52"/>
    <mergeCell ref="D53:F53"/>
    <mergeCell ref="D54:F54"/>
    <mergeCell ref="D47:F47"/>
    <mergeCell ref="D48:F48"/>
    <mergeCell ref="D49:F49"/>
    <mergeCell ref="D50:F50"/>
    <mergeCell ref="D43:G43"/>
    <mergeCell ref="D44:F44"/>
    <mergeCell ref="D45:F45"/>
    <mergeCell ref="D46:F46"/>
    <mergeCell ref="D38:K38"/>
    <mergeCell ref="D40:F40"/>
    <mergeCell ref="D41:F41"/>
    <mergeCell ref="D42:F42"/>
    <mergeCell ref="D32:F32"/>
    <mergeCell ref="D33:F33"/>
    <mergeCell ref="D34:F34"/>
    <mergeCell ref="D37:F37"/>
    <mergeCell ref="D28:F28"/>
    <mergeCell ref="D29:F29"/>
    <mergeCell ref="D30:F30"/>
    <mergeCell ref="D31:F31"/>
    <mergeCell ref="D24:F24"/>
    <mergeCell ref="D25:F25"/>
    <mergeCell ref="D26:F26"/>
    <mergeCell ref="D27:F27"/>
    <mergeCell ref="D20:F20"/>
    <mergeCell ref="D21:F21"/>
    <mergeCell ref="D22:F22"/>
    <mergeCell ref="D23:F23"/>
    <mergeCell ref="C14:D14"/>
    <mergeCell ref="D16:K16"/>
    <mergeCell ref="D18:F18"/>
    <mergeCell ref="D19:F19"/>
    <mergeCell ref="D8:F8"/>
    <mergeCell ref="D9:F9"/>
    <mergeCell ref="D10:F10"/>
    <mergeCell ref="D11:F11"/>
    <mergeCell ref="F5:J5"/>
    <mergeCell ref="B1:L1"/>
    <mergeCell ref="C3:K3"/>
    <mergeCell ref="C7:D7"/>
  </mergeCells>
  <printOptions horizontalCentered="1"/>
  <pageMargins left="0.7086614173228347" right="0.5511811023622047" top="0.57" bottom="0.6299212598425197" header="0.5118110236220472" footer="0.2362204724409449"/>
  <pageSetup fitToHeight="2" fitToWidth="1" horizontalDpi="600" verticalDpi="600" orientation="portrait" paperSize="9" scale="71" r:id="rId1"/>
  <headerFooter alignWithMargins="0">
    <oddFooter>&amp;L&amp;"Arial Narrow,Standard"&amp;9&amp;F&amp;C&amp;"Arial,Fett"&amp;9AMICAS&amp;R&amp;11&amp;P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Budget- und Schuldenberatung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Web Ver. 4.03</dc:title>
  <dc:subject/>
  <dc:creator>B.Schwer</dc:creator>
  <cp:keywords/>
  <dc:description>Schrift vergrössert, Nullen entfernt</dc:description>
  <cp:lastModifiedBy>Gerhard</cp:lastModifiedBy>
  <cp:lastPrinted>2006-03-19T14:00:43Z</cp:lastPrinted>
  <dcterms:created xsi:type="dcterms:W3CDTF">2003-08-06T09:32:36Z</dcterms:created>
  <dcterms:modified xsi:type="dcterms:W3CDTF">2010-03-09T10:36:50Z</dcterms:modified>
  <cp:category/>
  <cp:version/>
  <cp:contentType/>
  <cp:contentStatus/>
</cp:coreProperties>
</file>